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C:\Users\shiratori-25.KAHOKU-ORIKOMI\Desktop\"/>
    </mc:Choice>
  </mc:AlternateContent>
  <xr:revisionPtr revIDLastSave="0" documentId="13_ncr:1_{8365A6B3-283B-4608-9358-B0F7BADD936F}" xr6:coauthVersionLast="47" xr6:coauthVersionMax="47" xr10:uidLastSave="{00000000-0000-0000-0000-000000000000}"/>
  <bookViews>
    <workbookView xWindow="-120" yWindow="-120" windowWidth="29040" windowHeight="15720" tabRatio="872" firstSheet="1" activeTab="2" xr2:uid="{6797EEBA-08E9-4E53-8AEC-5B8A000B6198}"/>
  </bookViews>
  <sheets>
    <sheet name="表紙 " sheetId="36" state="hidden" r:id="rId1"/>
    <sheet name="市・郡" sheetId="9" r:id="rId2"/>
    <sheet name="市内河" sheetId="4" r:id="rId3"/>
    <sheet name="市内東京紙" sheetId="5" r:id="rId4"/>
    <sheet name="近郊" sheetId="6" r:id="rId5"/>
    <sheet name="仙南" sheetId="7" r:id="rId6"/>
    <sheet name="大崎" sheetId="8" r:id="rId7"/>
    <sheet name="石巻" sheetId="3" r:id="rId8"/>
    <sheet name="栗原" sheetId="2" r:id="rId9"/>
    <sheet name="気仙沼" sheetId="1" r:id="rId10"/>
    <sheet name="一関方面 " sheetId="29" r:id="rId11"/>
    <sheet name="指示書" sheetId="33" state="hidden" r:id="rId12"/>
    <sheet name="市内夕刊" sheetId="14" r:id="rId13"/>
    <sheet name="指示書夕刊" sheetId="34" state="hidden" r:id="rId14"/>
    <sheet name="河北PP部数" sheetId="31" r:id="rId15"/>
    <sheet name="石巻PP部数" sheetId="30" r:id="rId16"/>
    <sheet name="仙台PP部数" sheetId="35" r:id="rId17"/>
    <sheet name="免責について" sheetId="32" r:id="rId18"/>
  </sheets>
  <definedNames>
    <definedName name="_xlnm.Print_Area" localSheetId="10">'一関方面 '!$A$1:$AB$30</definedName>
    <definedName name="_xlnm.Print_Area" localSheetId="14">河北PP部数!$A$1:$Z$35</definedName>
    <definedName name="_xlnm.Print_Area" localSheetId="9">気仙沼!$A$1:$AB$32</definedName>
    <definedName name="_xlnm.Print_Area" localSheetId="4">近郊!$A$1:$AB$34</definedName>
    <definedName name="_xlnm.Print_Area" localSheetId="8">栗原!$A$1:$AB$23</definedName>
    <definedName name="_xlnm.Print_Area" localSheetId="1">市・郡!$A$1:$R$42</definedName>
    <definedName name="_xlnm.Print_Area" localSheetId="2">市内河!$A$1:$Z$33</definedName>
    <definedName name="_xlnm.Print_Area" localSheetId="3">市内東京紙!$A$1:$Z$33</definedName>
    <definedName name="_xlnm.Print_Area" localSheetId="12">市内夕刊!$A$1:$Z$28</definedName>
    <definedName name="_xlnm.Print_Area" localSheetId="11">指示書!$A$1:$L$23</definedName>
    <definedName name="_xlnm.Print_Area" localSheetId="13">指示書夕刊!$A$1:$L$23</definedName>
    <definedName name="_xlnm.Print_Area" localSheetId="7">石巻!$A$1:$AB$35</definedName>
    <definedName name="_xlnm.Print_Area" localSheetId="16">仙台PP部数!$A$1:$Z$35</definedName>
    <definedName name="_xlnm.Print_Area" localSheetId="6">大崎!$A$1:$AB$32</definedName>
    <definedName name="_xlnm.Print_Area" localSheetId="0">'表紙 '!$A$1:$L$37</definedName>
    <definedName name="_xlnm.Print_Area" localSheetId="17">免責について!$A$1:$CG$34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9" i="35" l="1"/>
  <c r="X29" i="35" s="1"/>
  <c r="S4" i="35" s="1"/>
  <c r="V19" i="35"/>
  <c r="V29" i="35" s="1"/>
  <c r="S3" i="35" s="1"/>
  <c r="X28" i="35"/>
  <c r="W28" i="35"/>
  <c r="V28" i="35"/>
  <c r="T28" i="35"/>
  <c r="W19" i="35"/>
  <c r="W29" i="35" s="1"/>
  <c r="T19" i="35"/>
  <c r="T29" i="35" s="1"/>
  <c r="K11" i="33"/>
  <c r="F11" i="33"/>
  <c r="I8" i="9"/>
  <c r="S2" i="31"/>
  <c r="S4" i="31"/>
  <c r="S3" i="31"/>
  <c r="V18" i="4"/>
  <c r="V29" i="4" s="1"/>
  <c r="T18" i="4"/>
  <c r="V17" i="14"/>
  <c r="T17" i="14"/>
  <c r="N22" i="14"/>
  <c r="V22" i="14" s="1"/>
  <c r="E37" i="9" s="1"/>
  <c r="L22" i="14"/>
  <c r="D27" i="5"/>
  <c r="F27" i="5"/>
  <c r="G5" i="9"/>
  <c r="V19" i="31"/>
  <c r="V30" i="31" s="1"/>
  <c r="T19" i="31"/>
  <c r="T30" i="31" s="1"/>
  <c r="V29" i="31"/>
  <c r="T29" i="31"/>
  <c r="X29" i="31"/>
  <c r="X19" i="31"/>
  <c r="X30" i="31" s="1"/>
  <c r="W19" i="31"/>
  <c r="W30" i="31" s="1"/>
  <c r="W29" i="31"/>
  <c r="V28" i="4"/>
  <c r="T28" i="4"/>
  <c r="S3" i="8"/>
  <c r="Z25" i="8"/>
  <c r="N25" i="8"/>
  <c r="F25" i="8"/>
  <c r="T29" i="4"/>
  <c r="D5" i="9" s="1"/>
  <c r="C2" i="33"/>
  <c r="V18" i="5"/>
  <c r="T18" i="5"/>
  <c r="O5" i="9"/>
  <c r="O19" i="9"/>
  <c r="O33" i="9"/>
  <c r="N5" i="9"/>
  <c r="N19" i="9"/>
  <c r="N33" i="9"/>
  <c r="V11" i="5"/>
  <c r="T11" i="5"/>
  <c r="J5" i="9"/>
  <c r="J19" i="9"/>
  <c r="J33" i="9"/>
  <c r="F26" i="6"/>
  <c r="E26" i="6"/>
  <c r="N26" i="6"/>
  <c r="M26" i="6"/>
  <c r="B26" i="6" s="1"/>
  <c r="V25" i="29"/>
  <c r="N25" i="29"/>
  <c r="J25" i="29"/>
  <c r="F25" i="29"/>
  <c r="J19" i="29"/>
  <c r="F19" i="29"/>
  <c r="Z16" i="29"/>
  <c r="Z17" i="29"/>
  <c r="S3" i="29"/>
  <c r="V17" i="29"/>
  <c r="R17" i="29"/>
  <c r="N17" i="29"/>
  <c r="J17" i="29"/>
  <c r="F17" i="29"/>
  <c r="O3" i="14"/>
  <c r="F5" i="34" s="1"/>
  <c r="C2" i="2"/>
  <c r="P2" i="9"/>
  <c r="L2" i="9"/>
  <c r="C2" i="5"/>
  <c r="F2" i="9"/>
  <c r="B2" i="9"/>
  <c r="L27" i="5"/>
  <c r="H5" i="9"/>
  <c r="G16" i="30"/>
  <c r="K16" i="30"/>
  <c r="O15" i="30"/>
  <c r="O14" i="30"/>
  <c r="O13" i="30"/>
  <c r="O12" i="30"/>
  <c r="O16" i="30"/>
  <c r="O11" i="30"/>
  <c r="O10" i="30"/>
  <c r="O9" i="30"/>
  <c r="O8" i="30"/>
  <c r="F30" i="3"/>
  <c r="S3" i="3"/>
  <c r="M16" i="30"/>
  <c r="I16" i="30"/>
  <c r="E25" i="8"/>
  <c r="B25" i="8"/>
  <c r="E30" i="3"/>
  <c r="E17" i="29"/>
  <c r="R26" i="6"/>
  <c r="Q26" i="6"/>
  <c r="H26" i="9"/>
  <c r="G31" i="9"/>
  <c r="F31" i="9"/>
  <c r="D14" i="9"/>
  <c r="E6" i="9"/>
  <c r="D6" i="9"/>
  <c r="D21" i="9"/>
  <c r="B21" i="9"/>
  <c r="I14" i="9"/>
  <c r="H14" i="9"/>
  <c r="N30" i="3"/>
  <c r="M30" i="3"/>
  <c r="Q8" i="30"/>
  <c r="U25" i="29"/>
  <c r="M25" i="29"/>
  <c r="I25" i="29"/>
  <c r="E25" i="29"/>
  <c r="B25" i="29"/>
  <c r="I19" i="29"/>
  <c r="B19" i="29"/>
  <c r="E19" i="29"/>
  <c r="U17" i="29"/>
  <c r="Q17" i="29"/>
  <c r="M17" i="29"/>
  <c r="I17" i="29"/>
  <c r="Y16" i="29"/>
  <c r="Y17" i="29"/>
  <c r="K12" i="33"/>
  <c r="F6" i="34"/>
  <c r="L21" i="33"/>
  <c r="K14" i="33"/>
  <c r="C7" i="33"/>
  <c r="F6" i="33"/>
  <c r="C6" i="33"/>
  <c r="J5" i="33"/>
  <c r="F5" i="33"/>
  <c r="C5" i="33"/>
  <c r="C10" i="34"/>
  <c r="K1" i="34"/>
  <c r="K1" i="33"/>
  <c r="I26" i="9"/>
  <c r="E21" i="9"/>
  <c r="H18" i="9"/>
  <c r="I18" i="9"/>
  <c r="H13" i="9"/>
  <c r="I13" i="9"/>
  <c r="Z30" i="3"/>
  <c r="Y30" i="3"/>
  <c r="B30" i="3"/>
  <c r="Z25" i="1"/>
  <c r="Y25" i="1"/>
  <c r="B25" i="1"/>
  <c r="N25" i="1"/>
  <c r="M25" i="1"/>
  <c r="F25" i="1"/>
  <c r="S3" i="1"/>
  <c r="E25" i="1"/>
  <c r="N18" i="2"/>
  <c r="I16" i="9"/>
  <c r="M18" i="2"/>
  <c r="H16" i="9"/>
  <c r="F18" i="2"/>
  <c r="E18" i="2"/>
  <c r="D16" i="9"/>
  <c r="B16" i="9"/>
  <c r="Y25" i="8"/>
  <c r="M25" i="8"/>
  <c r="N23" i="7"/>
  <c r="M23" i="7"/>
  <c r="F23" i="7"/>
  <c r="E23" i="7"/>
  <c r="M33" i="9"/>
  <c r="L33" i="9"/>
  <c r="F5" i="9"/>
  <c r="F19" i="9"/>
  <c r="F33" i="9"/>
  <c r="N27" i="5"/>
  <c r="E7" i="9"/>
  <c r="D7" i="9"/>
  <c r="B7" i="9" s="1"/>
  <c r="W17" i="4"/>
  <c r="U5" i="31"/>
  <c r="W3" i="31"/>
  <c r="U3" i="31"/>
  <c r="O3" i="31"/>
  <c r="L3" i="31"/>
  <c r="C3" i="31"/>
  <c r="D2" i="31"/>
  <c r="U5" i="14"/>
  <c r="C5" i="34" s="1"/>
  <c r="W3" i="14"/>
  <c r="U3" i="14"/>
  <c r="L21" i="34"/>
  <c r="L3" i="14"/>
  <c r="N2" i="14"/>
  <c r="J5" i="34" s="1"/>
  <c r="C3" i="14"/>
  <c r="C7" i="34" s="1"/>
  <c r="D2" i="14"/>
  <c r="C6" i="34" s="1"/>
  <c r="A3" i="31"/>
  <c r="H2" i="6"/>
  <c r="A3" i="14"/>
  <c r="A2" i="31"/>
  <c r="I28" i="9"/>
  <c r="E28" i="9"/>
  <c r="I11" i="9"/>
  <c r="E11" i="9"/>
  <c r="C11" i="9"/>
  <c r="E8" i="9"/>
  <c r="W28" i="4"/>
  <c r="A2" i="1"/>
  <c r="A2" i="2"/>
  <c r="A2" i="3"/>
  <c r="A2" i="8"/>
  <c r="A2" i="7"/>
  <c r="A2" i="6"/>
  <c r="A2" i="5"/>
  <c r="X2" i="29"/>
  <c r="D13" i="9"/>
  <c r="B13" i="9"/>
  <c r="Q15" i="30"/>
  <c r="Q14" i="30"/>
  <c r="Q13" i="30"/>
  <c r="Q12" i="30"/>
  <c r="Q11" i="30"/>
  <c r="Q10" i="30"/>
  <c r="Q16" i="30"/>
  <c r="M3" i="30"/>
  <c r="Q9" i="30"/>
  <c r="I7" i="9"/>
  <c r="I6" i="9"/>
  <c r="V2" i="29"/>
  <c r="V4" i="29"/>
  <c r="P2" i="29"/>
  <c r="N1" i="29"/>
  <c r="L2" i="29"/>
  <c r="H2" i="29"/>
  <c r="D1" i="29"/>
  <c r="C2" i="29"/>
  <c r="E9" i="9"/>
  <c r="C9" i="9" s="1"/>
  <c r="D9" i="9"/>
  <c r="H7" i="9"/>
  <c r="A2" i="9"/>
  <c r="D8" i="9"/>
  <c r="B8" i="9" s="1"/>
  <c r="E22" i="9"/>
  <c r="D22" i="9"/>
  <c r="D31" i="9" s="1"/>
  <c r="E14" i="9"/>
  <c r="E29" i="9"/>
  <c r="D29" i="9"/>
  <c r="B29" i="9"/>
  <c r="A1" i="9"/>
  <c r="E17" i="9"/>
  <c r="D17" i="9"/>
  <c r="E30" i="9"/>
  <c r="C30" i="9"/>
  <c r="D30" i="9"/>
  <c r="B30" i="9"/>
  <c r="E18" i="9"/>
  <c r="C18" i="9"/>
  <c r="D18" i="9"/>
  <c r="B18" i="9"/>
  <c r="Q17" i="9"/>
  <c r="H17" i="9"/>
  <c r="I24" i="9"/>
  <c r="C24" i="9"/>
  <c r="H24" i="9"/>
  <c r="R17" i="9"/>
  <c r="I17" i="9"/>
  <c r="I9" i="9"/>
  <c r="E10" i="9"/>
  <c r="I10" i="9"/>
  <c r="E12" i="9"/>
  <c r="C12" i="9"/>
  <c r="I12" i="9"/>
  <c r="E13" i="9"/>
  <c r="C13" i="9"/>
  <c r="R13" i="9"/>
  <c r="R14" i="9"/>
  <c r="E15" i="9"/>
  <c r="C15" i="9"/>
  <c r="I21" i="9"/>
  <c r="I31" i="9"/>
  <c r="E24" i="9"/>
  <c r="E25" i="9"/>
  <c r="C25" i="9"/>
  <c r="E26" i="9"/>
  <c r="C26" i="9"/>
  <c r="E27" i="9"/>
  <c r="C27" i="9"/>
  <c r="I27" i="9"/>
  <c r="I29" i="9"/>
  <c r="J1" i="9"/>
  <c r="I2" i="9"/>
  <c r="C1" i="9"/>
  <c r="H27" i="9"/>
  <c r="H29" i="9"/>
  <c r="H28" i="9"/>
  <c r="H21" i="9"/>
  <c r="H31" i="9"/>
  <c r="D28" i="9"/>
  <c r="B28" i="9"/>
  <c r="D27" i="9"/>
  <c r="B27" i="9"/>
  <c r="D26" i="9"/>
  <c r="B26" i="9"/>
  <c r="D25" i="9"/>
  <c r="B25" i="9"/>
  <c r="D24" i="9"/>
  <c r="Q13" i="9"/>
  <c r="Q14" i="9"/>
  <c r="Q19" i="9"/>
  <c r="Q33" i="9"/>
  <c r="H12" i="9"/>
  <c r="H11" i="9"/>
  <c r="H10" i="9"/>
  <c r="H6" i="9"/>
  <c r="H19" i="9" s="1"/>
  <c r="H33" i="9" s="1"/>
  <c r="N5" i="5"/>
  <c r="N4" i="5"/>
  <c r="D10" i="9"/>
  <c r="B10" i="9" s="1"/>
  <c r="D11" i="9"/>
  <c r="B11" i="9"/>
  <c r="D12" i="9"/>
  <c r="B12" i="9"/>
  <c r="D15" i="9"/>
  <c r="B15" i="9"/>
  <c r="M5" i="1"/>
  <c r="H5" i="1"/>
  <c r="D5" i="1"/>
  <c r="M4" i="1"/>
  <c r="D4" i="1"/>
  <c r="M5" i="2"/>
  <c r="H5" i="2"/>
  <c r="D5" i="2"/>
  <c r="M4" i="2"/>
  <c r="D4" i="2"/>
  <c r="M5" i="3"/>
  <c r="M4" i="3"/>
  <c r="M5" i="8"/>
  <c r="M4" i="8"/>
  <c r="M5" i="7"/>
  <c r="M4" i="7"/>
  <c r="M5" i="6"/>
  <c r="M4" i="6"/>
  <c r="H5" i="3"/>
  <c r="D5" i="3"/>
  <c r="D4" i="3"/>
  <c r="H5" i="8"/>
  <c r="D5" i="8"/>
  <c r="D4" i="8"/>
  <c r="H5" i="7"/>
  <c r="D5" i="7"/>
  <c r="D4" i="7"/>
  <c r="H5" i="6"/>
  <c r="D5" i="6"/>
  <c r="D4" i="6"/>
  <c r="H5" i="5"/>
  <c r="D5" i="5"/>
  <c r="D4" i="5"/>
  <c r="N1" i="1"/>
  <c r="D1" i="1"/>
  <c r="N1" i="2"/>
  <c r="D1" i="2"/>
  <c r="N1" i="3"/>
  <c r="E1" i="3"/>
  <c r="V4" i="8"/>
  <c r="V4" i="6"/>
  <c r="U4" i="5"/>
  <c r="N1" i="8"/>
  <c r="D1" i="8"/>
  <c r="N1" i="7"/>
  <c r="D1" i="7"/>
  <c r="N1" i="6"/>
  <c r="D1" i="6"/>
  <c r="N1" i="5"/>
  <c r="D1" i="5"/>
  <c r="H9" i="9"/>
  <c r="B9" i="9" s="1"/>
  <c r="X2" i="1"/>
  <c r="V2" i="1"/>
  <c r="H2" i="1"/>
  <c r="V4" i="1"/>
  <c r="P2" i="1"/>
  <c r="L2" i="1"/>
  <c r="C2" i="1"/>
  <c r="A1" i="1"/>
  <c r="X2" i="6"/>
  <c r="V2" i="6"/>
  <c r="C2" i="6"/>
  <c r="P2" i="6"/>
  <c r="L2" i="6"/>
  <c r="A1" i="6"/>
  <c r="X2" i="2"/>
  <c r="V2" i="2"/>
  <c r="V4" i="2"/>
  <c r="P2" i="2"/>
  <c r="L2" i="2"/>
  <c r="H2" i="2"/>
  <c r="A1" i="2"/>
  <c r="A2" i="14"/>
  <c r="X2" i="3"/>
  <c r="V2" i="3"/>
  <c r="V4" i="3"/>
  <c r="P2" i="3"/>
  <c r="L2" i="3"/>
  <c r="H2" i="3"/>
  <c r="C2" i="3"/>
  <c r="A1" i="3"/>
  <c r="X2" i="7"/>
  <c r="V2" i="7"/>
  <c r="C2" i="7"/>
  <c r="V4" i="7"/>
  <c r="P2" i="7"/>
  <c r="L2" i="7"/>
  <c r="H2" i="7"/>
  <c r="A1" i="7"/>
  <c r="X2" i="8"/>
  <c r="V2" i="8"/>
  <c r="L2" i="8"/>
  <c r="P2" i="8"/>
  <c r="H2" i="8"/>
  <c r="C2" i="8"/>
  <c r="A1" i="8"/>
  <c r="W2" i="5"/>
  <c r="U2" i="5"/>
  <c r="G2" i="5"/>
  <c r="O2" i="5"/>
  <c r="L2" i="5"/>
  <c r="A1" i="5"/>
  <c r="S3" i="2"/>
  <c r="E16" i="9"/>
  <c r="C16" i="9"/>
  <c r="S3" i="7"/>
  <c r="I5" i="9"/>
  <c r="C28" i="9"/>
  <c r="R19" i="9"/>
  <c r="R33" i="9"/>
  <c r="C29" i="9"/>
  <c r="K5" i="9"/>
  <c r="K19" i="9"/>
  <c r="K33" i="9"/>
  <c r="C21" i="9"/>
  <c r="C7" i="9"/>
  <c r="B18" i="2"/>
  <c r="K13" i="33"/>
  <c r="B17" i="9"/>
  <c r="C17" i="9"/>
  <c r="C14" i="9"/>
  <c r="B14" i="9"/>
  <c r="B23" i="7"/>
  <c r="B24" i="9"/>
  <c r="B17" i="29"/>
  <c r="G19" i="9"/>
  <c r="G33" i="9"/>
  <c r="R3" i="5"/>
  <c r="S2" i="35" l="1"/>
  <c r="C10" i="9"/>
  <c r="C6" i="9"/>
  <c r="C8" i="9"/>
  <c r="E31" i="9"/>
  <c r="S3" i="6"/>
  <c r="F12" i="33" s="1"/>
  <c r="C10" i="33" s="1"/>
  <c r="I19" i="9"/>
  <c r="I33" i="9" s="1"/>
  <c r="B22" i="9"/>
  <c r="B31" i="9" s="1"/>
  <c r="B6" i="9"/>
  <c r="C22" i="9"/>
  <c r="C31" i="9" s="1"/>
  <c r="R3" i="4"/>
  <c r="E5" i="9"/>
  <c r="D19" i="9"/>
  <c r="D33" i="9" s="1"/>
  <c r="B5" i="9"/>
  <c r="B19" i="9" s="1"/>
  <c r="B33" i="9" s="1"/>
  <c r="R4" i="14"/>
  <c r="T22" i="14"/>
  <c r="D37" i="9" s="1"/>
  <c r="B37" i="9"/>
  <c r="C37" i="9"/>
  <c r="R2" i="14"/>
  <c r="F11" i="34" s="1"/>
  <c r="E19" i="9" l="1"/>
  <c r="E33" i="9" s="1"/>
  <c r="C5" i="9"/>
  <c r="C19" i="9" s="1"/>
  <c r="C33" i="9" s="1"/>
  <c r="M2" i="9" s="1"/>
  <c r="R1" i="4"/>
  <c r="F9" i="34"/>
  <c r="C9" i="34"/>
  <c r="F9" i="33" l="1"/>
  <c r="C9" i="33"/>
  <c r="R1" i="5"/>
  <c r="S1" i="29"/>
  <c r="S1" i="8"/>
  <c r="S1" i="3"/>
  <c r="S1" i="7"/>
  <c r="S1" i="2"/>
  <c r="S1" i="1"/>
  <c r="S1" i="6"/>
</calcChain>
</file>

<file path=xl/sharedStrings.xml><?xml version="1.0" encoding="utf-8"?>
<sst xmlns="http://schemas.openxmlformats.org/spreadsheetml/2006/main" count="1678" uniqueCount="696">
  <si>
    <t>広告主名</t>
  </si>
  <si>
    <t>サイズ</t>
  </si>
  <si>
    <t>地 区</t>
  </si>
  <si>
    <t>部数</t>
  </si>
  <si>
    <t>他紙</t>
  </si>
  <si>
    <t>気仙沼市</t>
  </si>
  <si>
    <t>気仙沼南</t>
  </si>
  <si>
    <t>気仙沼</t>
  </si>
  <si>
    <t>本吉郡</t>
  </si>
  <si>
    <t>合</t>
  </si>
  <si>
    <t>石越</t>
  </si>
  <si>
    <t>複</t>
  </si>
  <si>
    <t>新田</t>
  </si>
  <si>
    <t>東郷</t>
  </si>
  <si>
    <t>山成</t>
  </si>
  <si>
    <t>高石</t>
  </si>
  <si>
    <t>豊里</t>
  </si>
  <si>
    <t>若柳</t>
  </si>
  <si>
    <t>一迫</t>
  </si>
  <si>
    <t>瀬峰</t>
  </si>
  <si>
    <t>計</t>
    <phoneticPr fontId="3"/>
  </si>
  <si>
    <t>大街道</t>
  </si>
  <si>
    <t>蛇田</t>
  </si>
  <si>
    <t>鹿妻</t>
  </si>
  <si>
    <t>広渕</t>
  </si>
  <si>
    <t>前谷地</t>
  </si>
  <si>
    <t>佳景山</t>
  </si>
  <si>
    <t>鹿又</t>
  </si>
  <si>
    <t>赤井</t>
  </si>
  <si>
    <t>矢本</t>
  </si>
  <si>
    <t>牡鹿郡</t>
  </si>
  <si>
    <t>女川町</t>
  </si>
  <si>
    <t>遠田郡</t>
  </si>
  <si>
    <t>田尻</t>
  </si>
  <si>
    <t>小牛田</t>
  </si>
  <si>
    <t>涌谷町</t>
  </si>
  <si>
    <t>涌谷</t>
  </si>
  <si>
    <t>加美郡</t>
  </si>
  <si>
    <t>池月</t>
  </si>
  <si>
    <t>鳴子</t>
  </si>
  <si>
    <t>白石市</t>
  </si>
  <si>
    <t>白石</t>
  </si>
  <si>
    <t>柴田郡</t>
  </si>
  <si>
    <t>大河原町</t>
  </si>
  <si>
    <t>大河原</t>
  </si>
  <si>
    <t>柴田町</t>
  </si>
  <si>
    <t>村田町</t>
  </si>
  <si>
    <t>村田</t>
  </si>
  <si>
    <t>川崎町</t>
  </si>
  <si>
    <t>川崎</t>
  </si>
  <si>
    <t>角田市</t>
  </si>
  <si>
    <t>伊具郡</t>
  </si>
  <si>
    <t>大内</t>
  </si>
  <si>
    <t>亘理郡</t>
  </si>
  <si>
    <t>亘理町</t>
  </si>
  <si>
    <t>塩釜市</t>
  </si>
  <si>
    <t>東塩釜</t>
  </si>
  <si>
    <t>多賀城市</t>
  </si>
  <si>
    <t>東部</t>
  </si>
  <si>
    <t>西部</t>
  </si>
  <si>
    <t>宮城郡</t>
  </si>
  <si>
    <t>七ヶ浜町</t>
  </si>
  <si>
    <t>松島町</t>
  </si>
  <si>
    <t>利府町</t>
  </si>
  <si>
    <t>黒川郡</t>
  </si>
  <si>
    <t>大郷町</t>
  </si>
  <si>
    <t>大郷</t>
  </si>
  <si>
    <t>吉岡</t>
  </si>
  <si>
    <t>富谷</t>
  </si>
  <si>
    <t>名取市</t>
  </si>
  <si>
    <t>岩沼市</t>
  </si>
  <si>
    <t>仙台市</t>
  </si>
  <si>
    <t>大崎ﾀｲﾑｽ</t>
  </si>
  <si>
    <t>石巻市</t>
  </si>
  <si>
    <t>石巻日日</t>
  </si>
  <si>
    <t>三陸新報</t>
  </si>
  <si>
    <t>市部合計</t>
  </si>
  <si>
    <t>刈田郡</t>
  </si>
  <si>
    <t>郡部合計</t>
  </si>
  <si>
    <t>宮城県合計</t>
  </si>
  <si>
    <t>合計</t>
    <rPh sb="0" eb="2">
      <t>ゴウケイ</t>
    </rPh>
    <phoneticPr fontId="3"/>
  </si>
  <si>
    <t>頁枚数</t>
    <rPh sb="0" eb="1">
      <t>ページ</t>
    </rPh>
    <rPh sb="1" eb="3">
      <t>マイスウ</t>
    </rPh>
    <phoneticPr fontId="3"/>
  </si>
  <si>
    <t>折込日</t>
    <rPh sb="0" eb="2">
      <t>オリコミ</t>
    </rPh>
    <rPh sb="2" eb="3">
      <t>ヒ</t>
    </rPh>
    <phoneticPr fontId="3"/>
  </si>
  <si>
    <t>白石市に含む</t>
    <rPh sb="0" eb="2">
      <t>シロイシ</t>
    </rPh>
    <rPh sb="2" eb="3">
      <t>シ</t>
    </rPh>
    <rPh sb="4" eb="5">
      <t>フク</t>
    </rPh>
    <phoneticPr fontId="3"/>
  </si>
  <si>
    <t>山元町</t>
    <rPh sb="1" eb="2">
      <t>モト</t>
    </rPh>
    <phoneticPr fontId="3"/>
  </si>
  <si>
    <t>仙台東</t>
    <rPh sb="0" eb="2">
      <t>センダイ</t>
    </rPh>
    <rPh sb="2" eb="3">
      <t>ヒガシ</t>
    </rPh>
    <phoneticPr fontId="3"/>
  </si>
  <si>
    <t>※　角田市内の日本経済新聞は読売新聞角田店が取り扱っております。</t>
    <rPh sb="2" eb="4">
      <t>カクダ</t>
    </rPh>
    <rPh sb="4" eb="6">
      <t>シナイ</t>
    </rPh>
    <rPh sb="7" eb="9">
      <t>ニホン</t>
    </rPh>
    <rPh sb="9" eb="11">
      <t>ケイザイ</t>
    </rPh>
    <rPh sb="11" eb="13">
      <t>シンブン</t>
    </rPh>
    <rPh sb="14" eb="16">
      <t>ヨミウリ</t>
    </rPh>
    <rPh sb="16" eb="18">
      <t>シンブン</t>
    </rPh>
    <rPh sb="18" eb="20">
      <t>カクダ</t>
    </rPh>
    <rPh sb="20" eb="21">
      <t>テン</t>
    </rPh>
    <rPh sb="22" eb="23">
      <t>ト</t>
    </rPh>
    <rPh sb="24" eb="25">
      <t>アツカ</t>
    </rPh>
    <phoneticPr fontId="3"/>
  </si>
  <si>
    <t>担当者</t>
    <rPh sb="0" eb="3">
      <t>タントウシャ</t>
    </rPh>
    <phoneticPr fontId="3"/>
  </si>
  <si>
    <t>他紙（大崎タイムス、石巻日日新聞、三陸新報）については、各新聞販売店からの申告部数になります。</t>
  </si>
  <si>
    <t/>
  </si>
  <si>
    <t>受注No.</t>
    <rPh sb="0" eb="2">
      <t>ジュチュウ</t>
    </rPh>
    <phoneticPr fontId="3"/>
  </si>
  <si>
    <t>印刷所</t>
    <rPh sb="0" eb="2">
      <t>インサツ</t>
    </rPh>
    <rPh sb="2" eb="3">
      <t>バショ</t>
    </rPh>
    <phoneticPr fontId="3"/>
  </si>
  <si>
    <t>納品日</t>
    <rPh sb="0" eb="3">
      <t>ノウヒンビ</t>
    </rPh>
    <phoneticPr fontId="3"/>
  </si>
  <si>
    <t>販売店名</t>
    <rPh sb="0" eb="3">
      <t>ハンバイテン</t>
    </rPh>
    <rPh sb="3" eb="4">
      <t>ナ</t>
    </rPh>
    <phoneticPr fontId="3"/>
  </si>
  <si>
    <t>部 数</t>
    <rPh sb="0" eb="3">
      <t>ブスウ</t>
    </rPh>
    <phoneticPr fontId="3"/>
  </si>
  <si>
    <t>折込部数</t>
    <rPh sb="0" eb="2">
      <t>オリコミ</t>
    </rPh>
    <rPh sb="2" eb="4">
      <t>ブスウ</t>
    </rPh>
    <phoneticPr fontId="3"/>
  </si>
  <si>
    <t>区別</t>
    <rPh sb="0" eb="2">
      <t>クベツ</t>
    </rPh>
    <phoneticPr fontId="3"/>
  </si>
  <si>
    <t>No</t>
    <phoneticPr fontId="3"/>
  </si>
  <si>
    <t>複</t>
    <rPh sb="0" eb="1">
      <t>フク</t>
    </rPh>
    <phoneticPr fontId="3"/>
  </si>
  <si>
    <t>合</t>
    <rPh sb="0" eb="1">
      <t>ゴウ</t>
    </rPh>
    <phoneticPr fontId="3"/>
  </si>
  <si>
    <t>南小泉</t>
    <rPh sb="0" eb="1">
      <t>ミナミ</t>
    </rPh>
    <rPh sb="1" eb="2">
      <t>コ</t>
    </rPh>
    <rPh sb="2" eb="3">
      <t>イズミ</t>
    </rPh>
    <phoneticPr fontId="3"/>
  </si>
  <si>
    <t>八木山</t>
    <rPh sb="0" eb="1">
      <t>ハチ</t>
    </rPh>
    <rPh sb="1" eb="2">
      <t>キ</t>
    </rPh>
    <rPh sb="2" eb="3">
      <t>ヤマ</t>
    </rPh>
    <phoneticPr fontId="3"/>
  </si>
  <si>
    <t>西多賀</t>
    <rPh sb="0" eb="1">
      <t>ニシ</t>
    </rPh>
    <rPh sb="1" eb="3">
      <t>タガ</t>
    </rPh>
    <phoneticPr fontId="3"/>
  </si>
  <si>
    <t>泉松陵</t>
    <rPh sb="0" eb="1">
      <t>イズミ</t>
    </rPh>
    <rPh sb="1" eb="2">
      <t>マツイ</t>
    </rPh>
    <rPh sb="2" eb="3">
      <t>リョウ</t>
    </rPh>
    <phoneticPr fontId="3"/>
  </si>
  <si>
    <t>合    計</t>
    <rPh sb="0" eb="6">
      <t>ゴウケイ</t>
    </rPh>
    <phoneticPr fontId="3"/>
  </si>
  <si>
    <t>No</t>
    <phoneticPr fontId="3"/>
  </si>
  <si>
    <t>泉中山</t>
    <rPh sb="0" eb="1">
      <t>イズミ</t>
    </rPh>
    <rPh sb="1" eb="3">
      <t>ナカヤマ</t>
    </rPh>
    <phoneticPr fontId="3"/>
  </si>
  <si>
    <t>八乙女</t>
    <rPh sb="0" eb="1">
      <t>ハチ</t>
    </rPh>
    <rPh sb="1" eb="3">
      <t>オトメ</t>
    </rPh>
    <phoneticPr fontId="3"/>
  </si>
  <si>
    <t>東仙台</t>
    <rPh sb="0" eb="3">
      <t>ヒガシセンダイ</t>
    </rPh>
    <phoneticPr fontId="3"/>
  </si>
  <si>
    <t>宮城野</t>
    <rPh sb="0" eb="2">
      <t>ミヤギ</t>
    </rPh>
    <rPh sb="2" eb="3">
      <t>ノ</t>
    </rPh>
    <phoneticPr fontId="3"/>
  </si>
  <si>
    <t>福田町</t>
    <rPh sb="0" eb="3">
      <t>フクダマチ</t>
    </rPh>
    <phoneticPr fontId="3"/>
  </si>
  <si>
    <t>六丁目</t>
    <rPh sb="0" eb="3">
      <t>ロクチョウメ</t>
    </rPh>
    <phoneticPr fontId="3"/>
  </si>
  <si>
    <t>泉中央</t>
    <rPh sb="0" eb="1">
      <t>イズミ</t>
    </rPh>
    <rPh sb="1" eb="3">
      <t>チュウオウ</t>
    </rPh>
    <phoneticPr fontId="3"/>
  </si>
  <si>
    <t>高砂中野栄</t>
    <rPh sb="0" eb="2">
      <t>タカサゴ</t>
    </rPh>
    <rPh sb="2" eb="4">
      <t>ナカノ</t>
    </rPh>
    <rPh sb="4" eb="5">
      <t>サカエ</t>
    </rPh>
    <phoneticPr fontId="3"/>
  </si>
  <si>
    <t>仙台市</t>
    <rPh sb="0" eb="3">
      <t>センダイシ</t>
    </rPh>
    <phoneticPr fontId="3"/>
  </si>
  <si>
    <t>朝  日  新  聞</t>
    <rPh sb="0" eb="4">
      <t>アサヒ</t>
    </rPh>
    <rPh sb="6" eb="10">
      <t>シンブン</t>
    </rPh>
    <phoneticPr fontId="3"/>
  </si>
  <si>
    <t>読  売  新  聞</t>
    <rPh sb="0" eb="4">
      <t>ヨミウリ</t>
    </rPh>
    <rPh sb="6" eb="10">
      <t>シンブン</t>
    </rPh>
    <phoneticPr fontId="3"/>
  </si>
  <si>
    <t>毎  日  新  聞</t>
    <rPh sb="0" eb="4">
      <t>マイニチ</t>
    </rPh>
    <rPh sb="6" eb="10">
      <t>シンブン</t>
    </rPh>
    <phoneticPr fontId="3"/>
  </si>
  <si>
    <t>産  経  新  聞</t>
    <rPh sb="0" eb="1">
      <t>ウ</t>
    </rPh>
    <rPh sb="3" eb="4">
      <t>ケイザイ</t>
    </rPh>
    <rPh sb="6" eb="10">
      <t>シンブン</t>
    </rPh>
    <phoneticPr fontId="3"/>
  </si>
  <si>
    <t>中央</t>
    <rPh sb="0" eb="2">
      <t>チュウオウ</t>
    </rPh>
    <phoneticPr fontId="3"/>
  </si>
  <si>
    <t>青</t>
    <rPh sb="0" eb="1">
      <t>アオ</t>
    </rPh>
    <phoneticPr fontId="3"/>
  </si>
  <si>
    <t>泉西部</t>
    <rPh sb="0" eb="1">
      <t>イズミ</t>
    </rPh>
    <rPh sb="1" eb="3">
      <t>セイブ</t>
    </rPh>
    <phoneticPr fontId="3"/>
  </si>
  <si>
    <t>泉</t>
    <rPh sb="0" eb="1">
      <t>イズミ</t>
    </rPh>
    <phoneticPr fontId="3"/>
  </si>
  <si>
    <t>青若</t>
    <rPh sb="0" eb="1">
      <t>アオ</t>
    </rPh>
    <rPh sb="1" eb="2">
      <t>ワカ</t>
    </rPh>
    <phoneticPr fontId="3"/>
  </si>
  <si>
    <t>長町</t>
    <rPh sb="0" eb="2">
      <t>ナガマチ</t>
    </rPh>
    <phoneticPr fontId="3"/>
  </si>
  <si>
    <t>太名</t>
    <rPh sb="0" eb="1">
      <t>タイ</t>
    </rPh>
    <rPh sb="1" eb="2">
      <t>ナ</t>
    </rPh>
    <phoneticPr fontId="3"/>
  </si>
  <si>
    <t>旭ヶ丘</t>
    <rPh sb="0" eb="3">
      <t>アサヒガオカ</t>
    </rPh>
    <phoneticPr fontId="3"/>
  </si>
  <si>
    <t>泉北部</t>
    <rPh sb="0" eb="1">
      <t>イズミ</t>
    </rPh>
    <rPh sb="1" eb="3">
      <t>ホクブ</t>
    </rPh>
    <phoneticPr fontId="3"/>
  </si>
  <si>
    <t>泉富和</t>
    <rPh sb="0" eb="1">
      <t>イズミ</t>
    </rPh>
    <rPh sb="1" eb="2">
      <t>トミ</t>
    </rPh>
    <rPh sb="2" eb="3">
      <t>ワ</t>
    </rPh>
    <phoneticPr fontId="3"/>
  </si>
  <si>
    <t>青泉</t>
    <rPh sb="0" eb="1">
      <t>アオ</t>
    </rPh>
    <rPh sb="1" eb="2">
      <t>イズミ</t>
    </rPh>
    <phoneticPr fontId="3"/>
  </si>
  <si>
    <t>東部</t>
    <rPh sb="0" eb="2">
      <t>トウブ</t>
    </rPh>
    <phoneticPr fontId="3"/>
  </si>
  <si>
    <t>若宮</t>
    <rPh sb="0" eb="1">
      <t>ワカ</t>
    </rPh>
    <rPh sb="1" eb="2">
      <t>ミヤ</t>
    </rPh>
    <phoneticPr fontId="3"/>
  </si>
  <si>
    <t>吉成</t>
    <rPh sb="0" eb="2">
      <t>ヨシナリ</t>
    </rPh>
    <phoneticPr fontId="3"/>
  </si>
  <si>
    <t>青宮</t>
    <rPh sb="0" eb="1">
      <t>アオ</t>
    </rPh>
    <rPh sb="1" eb="2">
      <t>ミヤ</t>
    </rPh>
    <phoneticPr fontId="3"/>
  </si>
  <si>
    <t>台原</t>
    <rPh sb="0" eb="1">
      <t>ダイ</t>
    </rPh>
    <rPh sb="1" eb="2">
      <t>ハラ</t>
    </rPh>
    <phoneticPr fontId="3"/>
  </si>
  <si>
    <t>太</t>
    <rPh sb="0" eb="1">
      <t>タイ</t>
    </rPh>
    <phoneticPr fontId="3"/>
  </si>
  <si>
    <t>宮若</t>
    <rPh sb="0" eb="1">
      <t>ミヤ</t>
    </rPh>
    <rPh sb="1" eb="2">
      <t>ワカ</t>
    </rPh>
    <phoneticPr fontId="3"/>
  </si>
  <si>
    <t>太若</t>
    <rPh sb="0" eb="1">
      <t>タイ</t>
    </rPh>
    <rPh sb="1" eb="2">
      <t>ワカ</t>
    </rPh>
    <phoneticPr fontId="3"/>
  </si>
  <si>
    <t>若</t>
    <rPh sb="0" eb="1">
      <t>ワカ</t>
    </rPh>
    <phoneticPr fontId="3"/>
  </si>
  <si>
    <t>宮</t>
    <rPh sb="0" eb="1">
      <t>ミヤ</t>
    </rPh>
    <phoneticPr fontId="3"/>
  </si>
  <si>
    <t>泉青</t>
    <rPh sb="0" eb="1">
      <t>イズミ</t>
    </rPh>
    <rPh sb="1" eb="2">
      <t>アオ</t>
    </rPh>
    <phoneticPr fontId="3"/>
  </si>
  <si>
    <t>泉青宮</t>
    <rPh sb="0" eb="1">
      <t>イズミ</t>
    </rPh>
    <rPh sb="1" eb="2">
      <t>アオ</t>
    </rPh>
    <rPh sb="2" eb="3">
      <t>ミヤ</t>
    </rPh>
    <phoneticPr fontId="3"/>
  </si>
  <si>
    <t>中山</t>
    <rPh sb="0" eb="2">
      <t>ナカヤマ</t>
    </rPh>
    <phoneticPr fontId="3"/>
  </si>
  <si>
    <t>泉富</t>
    <rPh sb="0" eb="1">
      <t>イズミ</t>
    </rPh>
    <rPh sb="1" eb="2">
      <t>トミ</t>
    </rPh>
    <phoneticPr fontId="3"/>
  </si>
  <si>
    <t>沖野</t>
    <rPh sb="0" eb="2">
      <t>オキノ</t>
    </rPh>
    <phoneticPr fontId="3"/>
  </si>
  <si>
    <t>泉西</t>
    <rPh sb="0" eb="1">
      <t>イズミ</t>
    </rPh>
    <rPh sb="1" eb="2">
      <t>ニシ</t>
    </rPh>
    <phoneticPr fontId="3"/>
  </si>
  <si>
    <t>泉東部</t>
    <rPh sb="0" eb="1">
      <t>イズミ</t>
    </rPh>
    <rPh sb="1" eb="3">
      <t>トウブ</t>
    </rPh>
    <phoneticPr fontId="3"/>
  </si>
  <si>
    <t>宮多</t>
    <rPh sb="0" eb="1">
      <t>ミヤ</t>
    </rPh>
    <rPh sb="1" eb="2">
      <t>タ</t>
    </rPh>
    <phoneticPr fontId="3"/>
  </si>
  <si>
    <t>南仙台</t>
    <rPh sb="0" eb="3">
      <t>ミナミセンダイ</t>
    </rPh>
    <phoneticPr fontId="3"/>
  </si>
  <si>
    <t>毎日合計</t>
    <rPh sb="0" eb="2">
      <t>マイニチ</t>
    </rPh>
    <rPh sb="2" eb="4">
      <t>ゴウケイ</t>
    </rPh>
    <phoneticPr fontId="3"/>
  </si>
  <si>
    <t>南仙台</t>
    <rPh sb="0" eb="1">
      <t>ミナミ</t>
    </rPh>
    <rPh sb="1" eb="3">
      <t>センダイ</t>
    </rPh>
    <phoneticPr fontId="3"/>
  </si>
  <si>
    <t>朝日合計</t>
    <rPh sb="0" eb="2">
      <t>アサヒ</t>
    </rPh>
    <rPh sb="2" eb="4">
      <t>ゴウケイ</t>
    </rPh>
    <phoneticPr fontId="3"/>
  </si>
  <si>
    <t>読売合計</t>
    <rPh sb="0" eb="2">
      <t>ヨミウリ</t>
    </rPh>
    <rPh sb="2" eb="4">
      <t>ゴウケイ</t>
    </rPh>
    <phoneticPr fontId="3"/>
  </si>
  <si>
    <t>河北</t>
    <phoneticPr fontId="3"/>
  </si>
  <si>
    <t>利府青葉台</t>
    <rPh sb="0" eb="2">
      <t>リフ</t>
    </rPh>
    <phoneticPr fontId="3"/>
  </si>
  <si>
    <t>計</t>
    <rPh sb="0" eb="1">
      <t>ケイ</t>
    </rPh>
    <phoneticPr fontId="3"/>
  </si>
  <si>
    <t>仙南方面</t>
    <rPh sb="0" eb="2">
      <t>センナン</t>
    </rPh>
    <rPh sb="2" eb="4">
      <t>ホウメン</t>
    </rPh>
    <phoneticPr fontId="3"/>
  </si>
  <si>
    <t>船岡</t>
    <phoneticPr fontId="3"/>
  </si>
  <si>
    <t>丸森町</t>
    <rPh sb="0" eb="1">
      <t>マル</t>
    </rPh>
    <rPh sb="1" eb="2">
      <t>モリ</t>
    </rPh>
    <rPh sb="2" eb="3">
      <t>マチ</t>
    </rPh>
    <phoneticPr fontId="3"/>
  </si>
  <si>
    <t>大崎方面</t>
    <rPh sb="0" eb="2">
      <t>オオサキ</t>
    </rPh>
    <rPh sb="2" eb="4">
      <t>ホウメン</t>
    </rPh>
    <phoneticPr fontId="3"/>
  </si>
  <si>
    <t>岩出山</t>
    <rPh sb="1" eb="2">
      <t>デ</t>
    </rPh>
    <phoneticPr fontId="3"/>
  </si>
  <si>
    <t>石巻方面</t>
    <rPh sb="0" eb="2">
      <t>イシノマキ</t>
    </rPh>
    <rPh sb="2" eb="4">
      <t>ホウメン</t>
    </rPh>
    <phoneticPr fontId="3"/>
  </si>
  <si>
    <t>立町</t>
    <rPh sb="0" eb="2">
      <t>タチマチ</t>
    </rPh>
    <phoneticPr fontId="3"/>
  </si>
  <si>
    <t>計</t>
    <phoneticPr fontId="3"/>
  </si>
  <si>
    <t>栗原方面</t>
    <rPh sb="0" eb="2">
      <t>クリハラ</t>
    </rPh>
    <rPh sb="2" eb="4">
      <t>ホウメン</t>
    </rPh>
    <phoneticPr fontId="3"/>
  </si>
  <si>
    <t>米山</t>
    <rPh sb="1" eb="2">
      <t>ヤマ</t>
    </rPh>
    <phoneticPr fontId="3"/>
  </si>
  <si>
    <t>河北</t>
    <rPh sb="0" eb="2">
      <t>カホク</t>
    </rPh>
    <phoneticPr fontId="3"/>
  </si>
  <si>
    <t>計</t>
    <phoneticPr fontId="3"/>
  </si>
  <si>
    <t>計</t>
    <phoneticPr fontId="3"/>
  </si>
  <si>
    <t>新富谷GC</t>
    <rPh sb="0" eb="2">
      <t>シントミ</t>
    </rPh>
    <rPh sb="2" eb="3">
      <t>ダニ</t>
    </rPh>
    <phoneticPr fontId="3"/>
  </si>
  <si>
    <t>夕刊</t>
    <rPh sb="0" eb="2">
      <t>ユウカン</t>
    </rPh>
    <phoneticPr fontId="3"/>
  </si>
  <si>
    <t>朝刊</t>
    <rPh sb="0" eb="2">
      <t>チョウカン</t>
    </rPh>
    <phoneticPr fontId="3"/>
  </si>
  <si>
    <t>青</t>
  </si>
  <si>
    <t>泉松陵</t>
  </si>
  <si>
    <t>泉</t>
  </si>
  <si>
    <t>新富谷GC</t>
  </si>
  <si>
    <t>鶴ヶ谷</t>
    <rPh sb="0" eb="1">
      <t>ツル</t>
    </rPh>
    <rPh sb="2" eb="3">
      <t>タニ</t>
    </rPh>
    <phoneticPr fontId="3"/>
  </si>
  <si>
    <t xml:space="preserve">広告主名　 </t>
    <phoneticPr fontId="3"/>
  </si>
  <si>
    <t>広告主名</t>
    <phoneticPr fontId="3"/>
  </si>
  <si>
    <t>東松島市</t>
    <rPh sb="0" eb="1">
      <t>ヒガシ</t>
    </rPh>
    <rPh sb="1" eb="3">
      <t>マツシマ</t>
    </rPh>
    <rPh sb="3" eb="4">
      <t>シ</t>
    </rPh>
    <phoneticPr fontId="3"/>
  </si>
  <si>
    <t>栗原市</t>
    <rPh sb="0" eb="2">
      <t>クリハラ</t>
    </rPh>
    <rPh sb="2" eb="3">
      <t>シ</t>
    </rPh>
    <phoneticPr fontId="3"/>
  </si>
  <si>
    <t>登米市</t>
    <rPh sb="0" eb="2">
      <t>トメ</t>
    </rPh>
    <rPh sb="2" eb="3">
      <t>シ</t>
    </rPh>
    <phoneticPr fontId="3"/>
  </si>
  <si>
    <t>栗原市</t>
    <rPh sb="2" eb="3">
      <t>シ</t>
    </rPh>
    <phoneticPr fontId="3"/>
  </si>
  <si>
    <t>登米市</t>
    <rPh sb="2" eb="3">
      <t>シ</t>
    </rPh>
    <phoneticPr fontId="3"/>
  </si>
  <si>
    <t>石巻市</t>
    <rPh sb="0" eb="2">
      <t>イシノマキ</t>
    </rPh>
    <rPh sb="2" eb="3">
      <t>シ</t>
    </rPh>
    <phoneticPr fontId="3"/>
  </si>
  <si>
    <t>旧河南町</t>
    <rPh sb="0" eb="1">
      <t>キュウ</t>
    </rPh>
    <rPh sb="3" eb="4">
      <t>チョウ</t>
    </rPh>
    <phoneticPr fontId="3"/>
  </si>
  <si>
    <t>旧矢本町</t>
    <rPh sb="0" eb="1">
      <t>キュウ</t>
    </rPh>
    <rPh sb="1" eb="2">
      <t>ヤ</t>
    </rPh>
    <rPh sb="2" eb="3">
      <t>モト</t>
    </rPh>
    <rPh sb="3" eb="4">
      <t>チョウ</t>
    </rPh>
    <phoneticPr fontId="3"/>
  </si>
  <si>
    <t>旧鳴瀬町</t>
    <rPh sb="0" eb="1">
      <t>キュウ</t>
    </rPh>
    <rPh sb="1" eb="3">
      <t>ナルセ</t>
    </rPh>
    <rPh sb="3" eb="4">
      <t>チョウ</t>
    </rPh>
    <phoneticPr fontId="3"/>
  </si>
  <si>
    <t>丸森</t>
    <phoneticPr fontId="3"/>
  </si>
  <si>
    <t>タイトル</t>
    <phoneticPr fontId="3"/>
  </si>
  <si>
    <t>美里町</t>
    <rPh sb="0" eb="2">
      <t>ミサト</t>
    </rPh>
    <rPh sb="2" eb="3">
      <t>マチ</t>
    </rPh>
    <phoneticPr fontId="3"/>
  </si>
  <si>
    <t>南三陸町</t>
    <rPh sb="0" eb="1">
      <t>ミナミ</t>
    </rPh>
    <rPh sb="1" eb="4">
      <t>サンリクチョウ</t>
    </rPh>
    <phoneticPr fontId="3"/>
  </si>
  <si>
    <t>旧古川市</t>
    <rPh sb="0" eb="1">
      <t>キュウ</t>
    </rPh>
    <rPh sb="1" eb="4">
      <t>フルカワシ</t>
    </rPh>
    <phoneticPr fontId="3"/>
  </si>
  <si>
    <t>旧三本木町</t>
    <rPh sb="0" eb="1">
      <t>キュウ</t>
    </rPh>
    <phoneticPr fontId="3"/>
  </si>
  <si>
    <t>旧松山町</t>
    <rPh sb="0" eb="1">
      <t>キュウ</t>
    </rPh>
    <phoneticPr fontId="3"/>
  </si>
  <si>
    <t>旧田尻町</t>
    <rPh sb="0" eb="1">
      <t>キュウ</t>
    </rPh>
    <phoneticPr fontId="3"/>
  </si>
  <si>
    <t>大崎市</t>
    <rPh sb="0" eb="2">
      <t>オオサキ</t>
    </rPh>
    <rPh sb="2" eb="3">
      <t>シ</t>
    </rPh>
    <phoneticPr fontId="3"/>
  </si>
  <si>
    <t>旧鳴子町</t>
    <rPh sb="0" eb="1">
      <t>キュウ</t>
    </rPh>
    <phoneticPr fontId="3"/>
  </si>
  <si>
    <t>栗原市</t>
    <rPh sb="0" eb="3">
      <t>クリハラシ</t>
    </rPh>
    <phoneticPr fontId="3"/>
  </si>
  <si>
    <t>【夕刊】</t>
    <rPh sb="1" eb="3">
      <t>ユウカン</t>
    </rPh>
    <phoneticPr fontId="3"/>
  </si>
  <si>
    <t>納品日</t>
    <rPh sb="0" eb="2">
      <t>ノウヒン</t>
    </rPh>
    <rPh sb="2" eb="3">
      <t>ヒ</t>
    </rPh>
    <phoneticPr fontId="3"/>
  </si>
  <si>
    <t>(注意) 日本新聞協会加盟新聞社の折込広告部数については各系統会からの資料提供によるものです。</t>
    <rPh sb="1" eb="3">
      <t>チュウイ</t>
    </rPh>
    <rPh sb="5" eb="7">
      <t>ニホン</t>
    </rPh>
    <rPh sb="7" eb="9">
      <t>シンブン</t>
    </rPh>
    <rPh sb="9" eb="11">
      <t>キョウカイ</t>
    </rPh>
    <rPh sb="11" eb="13">
      <t>カメイ</t>
    </rPh>
    <rPh sb="13" eb="16">
      <t>シンブンシャ</t>
    </rPh>
    <rPh sb="17" eb="21">
      <t>オリコミコウコク</t>
    </rPh>
    <rPh sb="21" eb="23">
      <t>ブスウ</t>
    </rPh>
    <rPh sb="28" eb="29">
      <t>カク</t>
    </rPh>
    <rPh sb="29" eb="31">
      <t>ケイトウ</t>
    </rPh>
    <rPh sb="31" eb="32">
      <t>カイ</t>
    </rPh>
    <rPh sb="35" eb="37">
      <t>シリョウ</t>
    </rPh>
    <rPh sb="37" eb="39">
      <t>テイキョウ</t>
    </rPh>
    <phoneticPr fontId="3"/>
  </si>
  <si>
    <t>産経</t>
    <rPh sb="0" eb="2">
      <t>サンケイ</t>
    </rPh>
    <phoneticPr fontId="3"/>
  </si>
  <si>
    <t>住所</t>
    <rPh sb="0" eb="2">
      <t>ジュウショ</t>
    </rPh>
    <phoneticPr fontId="3"/>
  </si>
  <si>
    <t>五橋</t>
    <rPh sb="0" eb="1">
      <t>ゴ</t>
    </rPh>
    <rPh sb="1" eb="2">
      <t>ハシ</t>
    </rPh>
    <phoneticPr fontId="3"/>
  </si>
  <si>
    <t>八幡</t>
    <rPh sb="0" eb="2">
      <t>ヤワタ</t>
    </rPh>
    <phoneticPr fontId="3"/>
  </si>
  <si>
    <t>上杉</t>
    <rPh sb="0" eb="1">
      <t>ウエ</t>
    </rPh>
    <rPh sb="1" eb="2">
      <t>スギ</t>
    </rPh>
    <phoneticPr fontId="3"/>
  </si>
  <si>
    <t>幸町</t>
    <rPh sb="0" eb="1">
      <t>サチ</t>
    </rPh>
    <rPh sb="1" eb="2">
      <t>マチ</t>
    </rPh>
    <phoneticPr fontId="3"/>
  </si>
  <si>
    <t>榴岡</t>
    <rPh sb="0" eb="1">
      <t>ザクロ</t>
    </rPh>
    <rPh sb="1" eb="2">
      <t>オカ</t>
    </rPh>
    <phoneticPr fontId="3"/>
  </si>
  <si>
    <t>燕沢</t>
    <rPh sb="0" eb="1">
      <t>ツバメ</t>
    </rPh>
    <rPh sb="1" eb="2">
      <t>サワ</t>
    </rPh>
    <phoneticPr fontId="3"/>
  </si>
  <si>
    <t>長町</t>
    <rPh sb="0" eb="1">
      <t>ナガマ</t>
    </rPh>
    <rPh sb="1" eb="2">
      <t>マチ</t>
    </rPh>
    <phoneticPr fontId="3"/>
  </si>
  <si>
    <t>沖野</t>
    <rPh sb="0" eb="1">
      <t>オキ</t>
    </rPh>
    <rPh sb="1" eb="2">
      <t>ノ</t>
    </rPh>
    <phoneticPr fontId="3"/>
  </si>
  <si>
    <t>若林</t>
    <phoneticPr fontId="3"/>
  </si>
  <si>
    <t>郡山</t>
    <phoneticPr fontId="3"/>
  </si>
  <si>
    <t>国見</t>
    <phoneticPr fontId="3"/>
  </si>
  <si>
    <t>北山</t>
    <phoneticPr fontId="3"/>
  </si>
  <si>
    <t>仙台小田原</t>
    <rPh sb="0" eb="2">
      <t>センダイ</t>
    </rPh>
    <rPh sb="2" eb="5">
      <t>オダワラ</t>
    </rPh>
    <phoneticPr fontId="3"/>
  </si>
  <si>
    <t>みやぎ野</t>
    <rPh sb="3" eb="4">
      <t>ノ</t>
    </rPh>
    <phoneticPr fontId="3"/>
  </si>
  <si>
    <t>東京紙</t>
    <rPh sb="0" eb="2">
      <t>トウキョウ</t>
    </rPh>
    <rPh sb="2" eb="3">
      <t>カミ</t>
    </rPh>
    <phoneticPr fontId="3"/>
  </si>
  <si>
    <t>仙台市（河北新報　朝刊）</t>
    <rPh sb="0" eb="3">
      <t>センダイシ</t>
    </rPh>
    <rPh sb="4" eb="6">
      <t>カホク</t>
    </rPh>
    <rPh sb="6" eb="8">
      <t>シンポウ</t>
    </rPh>
    <rPh sb="9" eb="11">
      <t>チョウカン</t>
    </rPh>
    <phoneticPr fontId="3"/>
  </si>
  <si>
    <t>総枚数</t>
    <phoneticPr fontId="3"/>
  </si>
  <si>
    <t>白石市　刈田郡　柴田郡　角田市　伊具郡　亘理郡</t>
    <rPh sb="0" eb="2">
      <t>シロイシ</t>
    </rPh>
    <rPh sb="2" eb="3">
      <t>シ</t>
    </rPh>
    <rPh sb="4" eb="5">
      <t>カ</t>
    </rPh>
    <rPh sb="5" eb="6">
      <t>タ</t>
    </rPh>
    <rPh sb="6" eb="7">
      <t>グン</t>
    </rPh>
    <rPh sb="8" eb="11">
      <t>シバタグン</t>
    </rPh>
    <rPh sb="12" eb="15">
      <t>カクダシ</t>
    </rPh>
    <rPh sb="16" eb="19">
      <t>イググン</t>
    </rPh>
    <rPh sb="20" eb="22">
      <t>ワタリ</t>
    </rPh>
    <rPh sb="22" eb="23">
      <t>グン</t>
    </rPh>
    <phoneticPr fontId="3"/>
  </si>
  <si>
    <t>部数</t>
    <rPh sb="0" eb="2">
      <t>ブスウ</t>
    </rPh>
    <phoneticPr fontId="3"/>
  </si>
  <si>
    <t>旧金成町</t>
    <rPh sb="0" eb="1">
      <t>キュウ</t>
    </rPh>
    <rPh sb="3" eb="4">
      <t>マチ</t>
    </rPh>
    <phoneticPr fontId="3"/>
  </si>
  <si>
    <t>旧栗駒町</t>
    <rPh sb="0" eb="1">
      <t>キュウ</t>
    </rPh>
    <rPh sb="3" eb="4">
      <t>マチ</t>
    </rPh>
    <phoneticPr fontId="3"/>
  </si>
  <si>
    <t>(旧鶯沢町含)</t>
    <rPh sb="1" eb="2">
      <t>キュウ</t>
    </rPh>
    <rPh sb="2" eb="3">
      <t>ウグイス</t>
    </rPh>
    <rPh sb="3" eb="4">
      <t>ウグイスザワ</t>
    </rPh>
    <rPh sb="4" eb="5">
      <t>マチ</t>
    </rPh>
    <rPh sb="5" eb="6">
      <t>フク</t>
    </rPh>
    <phoneticPr fontId="3"/>
  </si>
  <si>
    <t>旧高清水町</t>
    <rPh sb="0" eb="1">
      <t>キュウ</t>
    </rPh>
    <rPh sb="4" eb="5">
      <t>マチ</t>
    </rPh>
    <phoneticPr fontId="3"/>
  </si>
  <si>
    <t>旧瀬峰町</t>
    <rPh sb="0" eb="1">
      <t>キュウ</t>
    </rPh>
    <rPh sb="3" eb="4">
      <t>マチ</t>
    </rPh>
    <phoneticPr fontId="3"/>
  </si>
  <si>
    <t>八幡</t>
    <phoneticPr fontId="3"/>
  </si>
  <si>
    <t>幸町</t>
    <rPh sb="0" eb="1">
      <t>サイワ</t>
    </rPh>
    <rPh sb="1" eb="2">
      <t>マチ</t>
    </rPh>
    <phoneticPr fontId="3"/>
  </si>
  <si>
    <t>折立</t>
  </si>
  <si>
    <t>吉成</t>
  </si>
  <si>
    <t>愛子</t>
  </si>
  <si>
    <t xml:space="preserve">大崎市　遠田郡　加美郡 </t>
    <rPh sb="0" eb="2">
      <t>オオサキ</t>
    </rPh>
    <rPh sb="2" eb="3">
      <t>シ</t>
    </rPh>
    <rPh sb="4" eb="7">
      <t>トオダグン</t>
    </rPh>
    <rPh sb="8" eb="11">
      <t>カミグン</t>
    </rPh>
    <phoneticPr fontId="3"/>
  </si>
  <si>
    <t>気仙沼市　本吉郡　登米市</t>
    <rPh sb="0" eb="4">
      <t>ケセンヌマシ</t>
    </rPh>
    <rPh sb="5" eb="8">
      <t>モトヨシグン</t>
    </rPh>
    <rPh sb="9" eb="11">
      <t>トメ</t>
    </rPh>
    <rPh sb="11" eb="12">
      <t>シ</t>
    </rPh>
    <phoneticPr fontId="3"/>
  </si>
  <si>
    <t>仙台市内東京紙</t>
    <rPh sb="0" eb="1">
      <t>セン</t>
    </rPh>
    <rPh sb="1" eb="2">
      <t>ダイ</t>
    </rPh>
    <rPh sb="2" eb="4">
      <t>シナイ</t>
    </rPh>
    <rPh sb="4" eb="6">
      <t>トウキョウ</t>
    </rPh>
    <rPh sb="6" eb="7">
      <t>カミ</t>
    </rPh>
    <phoneticPr fontId="3"/>
  </si>
  <si>
    <t xml:space="preserve">代理店名　 </t>
    <phoneticPr fontId="3"/>
  </si>
  <si>
    <t>桜ヶ丘</t>
    <rPh sb="0" eb="1">
      <t>サクラ</t>
    </rPh>
    <rPh sb="2" eb="3">
      <t>オカ</t>
    </rPh>
    <phoneticPr fontId="3"/>
  </si>
  <si>
    <t>長命ヶ丘</t>
    <rPh sb="0" eb="2">
      <t>チョウメイ</t>
    </rPh>
    <rPh sb="3" eb="4">
      <t>オカ</t>
    </rPh>
    <phoneticPr fontId="3"/>
  </si>
  <si>
    <t>桜ヶ丘</t>
    <rPh sb="0" eb="3">
      <t>サクラガオカ</t>
    </rPh>
    <phoneticPr fontId="3"/>
  </si>
  <si>
    <t>七ヶ浜</t>
    <phoneticPr fontId="3"/>
  </si>
  <si>
    <t>地区</t>
  </si>
  <si>
    <t>河北新報</t>
    <rPh sb="2" eb="4">
      <t>シンポウ</t>
    </rPh>
    <phoneticPr fontId="3"/>
  </si>
  <si>
    <t>朝日新聞</t>
    <rPh sb="0" eb="2">
      <t>アサヒ</t>
    </rPh>
    <rPh sb="2" eb="4">
      <t>シンブン</t>
    </rPh>
    <phoneticPr fontId="3"/>
  </si>
  <si>
    <t>読売新聞</t>
    <rPh sb="2" eb="4">
      <t>シンブン</t>
    </rPh>
    <phoneticPr fontId="3"/>
  </si>
  <si>
    <t>毎日新聞</t>
    <rPh sb="0" eb="1">
      <t>マイ</t>
    </rPh>
    <rPh sb="1" eb="2">
      <t>ヒ</t>
    </rPh>
    <rPh sb="2" eb="4">
      <t>シンブン</t>
    </rPh>
    <phoneticPr fontId="3"/>
  </si>
  <si>
    <t>日本経済新聞</t>
    <rPh sb="1" eb="2">
      <t>ホン</t>
    </rPh>
    <rPh sb="2" eb="4">
      <t>ケイザイ</t>
    </rPh>
    <rPh sb="4" eb="6">
      <t>シンブン</t>
    </rPh>
    <phoneticPr fontId="3"/>
  </si>
  <si>
    <t>産経新聞</t>
    <rPh sb="0" eb="1">
      <t>サン</t>
    </rPh>
    <rPh sb="1" eb="2">
      <t>キョウ</t>
    </rPh>
    <rPh sb="2" eb="4">
      <t>シンブン</t>
    </rPh>
    <phoneticPr fontId="3"/>
  </si>
  <si>
    <t>多賀城</t>
    <rPh sb="0" eb="3">
      <t>タガジョウ</t>
    </rPh>
    <phoneticPr fontId="3"/>
  </si>
  <si>
    <t>石巻市　牡鹿郡　東松島市</t>
    <rPh sb="0" eb="3">
      <t>イシノマキシ</t>
    </rPh>
    <rPh sb="4" eb="7">
      <t>オシカグン</t>
    </rPh>
    <rPh sb="8" eb="9">
      <t>ヒガシ</t>
    </rPh>
    <rPh sb="9" eb="11">
      <t>マツシマ</t>
    </rPh>
    <rPh sb="11" eb="12">
      <t>シ</t>
    </rPh>
    <phoneticPr fontId="3"/>
  </si>
  <si>
    <t>朝日</t>
    <phoneticPr fontId="3"/>
  </si>
  <si>
    <t>読売</t>
    <phoneticPr fontId="3"/>
  </si>
  <si>
    <t>毎日</t>
    <phoneticPr fontId="3"/>
  </si>
  <si>
    <t>日経</t>
    <phoneticPr fontId="3"/>
  </si>
  <si>
    <t>茂庭</t>
    <rPh sb="0" eb="1">
      <t>モ</t>
    </rPh>
    <rPh sb="1" eb="2">
      <t>ニワ</t>
    </rPh>
    <phoneticPr fontId="3"/>
  </si>
  <si>
    <t>旧
岩出山町</t>
    <rPh sb="0" eb="1">
      <t>キュウ</t>
    </rPh>
    <rPh sb="3" eb="4">
      <t>デ</t>
    </rPh>
    <phoneticPr fontId="3"/>
  </si>
  <si>
    <t>河 北 新 報　夕刊折込部数表</t>
    <phoneticPr fontId="3"/>
  </si>
  <si>
    <t>Tel</t>
    <phoneticPr fontId="3"/>
  </si>
  <si>
    <t>夕刊</t>
    <phoneticPr fontId="3"/>
  </si>
  <si>
    <t>青宮</t>
    <rPh sb="1" eb="2">
      <t>ミヤ</t>
    </rPh>
    <phoneticPr fontId="3"/>
  </si>
  <si>
    <t>気仙沼　・</t>
    <rPh sb="0" eb="3">
      <t>ケセンヌマ</t>
    </rPh>
    <phoneticPr fontId="3"/>
  </si>
  <si>
    <t>　登米方面</t>
    <phoneticPr fontId="3"/>
  </si>
  <si>
    <t>岩手県</t>
    <rPh sb="0" eb="3">
      <t>イワテケン</t>
    </rPh>
    <phoneticPr fontId="3"/>
  </si>
  <si>
    <t>岩手日報</t>
    <rPh sb="0" eb="2">
      <t>イワテ</t>
    </rPh>
    <rPh sb="2" eb="4">
      <t>ニッポウ</t>
    </rPh>
    <phoneticPr fontId="3"/>
  </si>
  <si>
    <t>読売</t>
    <rPh sb="0" eb="2">
      <t>ヨミウリ</t>
    </rPh>
    <phoneticPr fontId="3"/>
  </si>
  <si>
    <t>朝日</t>
    <rPh sb="0" eb="2">
      <t>アサヒ</t>
    </rPh>
    <phoneticPr fontId="3"/>
  </si>
  <si>
    <t>毎日</t>
    <rPh sb="0" eb="2">
      <t>マイニチ</t>
    </rPh>
    <phoneticPr fontId="3"/>
  </si>
  <si>
    <t>他紙</t>
    <rPh sb="0" eb="2">
      <t>タシ</t>
    </rPh>
    <phoneticPr fontId="3"/>
  </si>
  <si>
    <t>一関市</t>
    <rPh sb="0" eb="3">
      <t>イチノセキシ</t>
    </rPh>
    <phoneticPr fontId="3"/>
  </si>
  <si>
    <t>一関</t>
    <rPh sb="0" eb="2">
      <t>イチノセキシ</t>
    </rPh>
    <phoneticPr fontId="3"/>
  </si>
  <si>
    <t>一関</t>
    <rPh sb="0" eb="2">
      <t>イチノセキ</t>
    </rPh>
    <phoneticPr fontId="3"/>
  </si>
  <si>
    <t>日経・一関（読）</t>
    <rPh sb="0" eb="2">
      <t>ニッケイ</t>
    </rPh>
    <rPh sb="3" eb="5">
      <t>イチノセキシ</t>
    </rPh>
    <rPh sb="6" eb="7">
      <t>ヨ</t>
    </rPh>
    <phoneticPr fontId="3"/>
  </si>
  <si>
    <t>岩手日日</t>
    <rPh sb="0" eb="2">
      <t>イワテ</t>
    </rPh>
    <rPh sb="2" eb="3">
      <t>ヒ</t>
    </rPh>
    <rPh sb="3" eb="4">
      <t>ヒ</t>
    </rPh>
    <phoneticPr fontId="3"/>
  </si>
  <si>
    <t>花泉</t>
    <rPh sb="0" eb="2">
      <t>ハナイズミ</t>
    </rPh>
    <phoneticPr fontId="3"/>
  </si>
  <si>
    <t>岩手日日計</t>
    <rPh sb="0" eb="2">
      <t>イワテ</t>
    </rPh>
    <rPh sb="2" eb="3">
      <t>ヒ</t>
    </rPh>
    <rPh sb="3" eb="4">
      <t>ヒ</t>
    </rPh>
    <rPh sb="4" eb="5">
      <t>ケイ</t>
    </rPh>
    <phoneticPr fontId="3"/>
  </si>
  <si>
    <t>西磐井郡</t>
    <rPh sb="0" eb="4">
      <t>ニシイワイグン</t>
    </rPh>
    <phoneticPr fontId="3"/>
  </si>
  <si>
    <t>平泉町</t>
    <rPh sb="0" eb="2">
      <t>ヒライズミ</t>
    </rPh>
    <rPh sb="2" eb="3">
      <t>マチ</t>
    </rPh>
    <phoneticPr fontId="3"/>
  </si>
  <si>
    <t>MDS</t>
    <phoneticPr fontId="3"/>
  </si>
  <si>
    <t>HSR</t>
    <phoneticPr fontId="3"/>
  </si>
  <si>
    <t>ポスティング部数</t>
    <rPh sb="6" eb="8">
      <t>ブスウ</t>
    </rPh>
    <phoneticPr fontId="3"/>
  </si>
  <si>
    <t>｢新聞折込広告｣･｢河北パワーポスティング」部数明細書</t>
  </si>
  <si>
    <t>Fax</t>
    <phoneticPr fontId="3"/>
  </si>
  <si>
    <t>Fax</t>
    <phoneticPr fontId="3"/>
  </si>
  <si>
    <t>中山</t>
    <phoneticPr fontId="3"/>
  </si>
  <si>
    <t>荒井</t>
    <phoneticPr fontId="3"/>
  </si>
  <si>
    <t>富沢</t>
    <phoneticPr fontId="3"/>
  </si>
  <si>
    <t>太白 ※</t>
    <rPh sb="0" eb="2">
      <t>タイハク</t>
    </rPh>
    <phoneticPr fontId="3"/>
  </si>
  <si>
    <t>松島</t>
    <phoneticPr fontId="3"/>
  </si>
  <si>
    <t>岩沼 ※</t>
    <phoneticPr fontId="3"/>
  </si>
  <si>
    <t>白石 ※</t>
    <phoneticPr fontId="3"/>
  </si>
  <si>
    <t>大崎
ﾀｲﾑｽ
    ※</t>
    <rPh sb="0" eb="2">
      <t>オオサキ</t>
    </rPh>
    <phoneticPr fontId="3"/>
  </si>
  <si>
    <t>石巻
 日日
      ※</t>
    <rPh sb="0" eb="2">
      <t>イシノマキ</t>
    </rPh>
    <rPh sb="4" eb="5">
      <t>ヒ</t>
    </rPh>
    <rPh sb="5" eb="6">
      <t>ヒ</t>
    </rPh>
    <phoneticPr fontId="3"/>
  </si>
  <si>
    <t>三陸
 新報
     ※</t>
    <rPh sb="0" eb="2">
      <t>サンリク</t>
    </rPh>
    <rPh sb="4" eb="6">
      <t>シンポウ</t>
    </rPh>
    <phoneticPr fontId="3"/>
  </si>
  <si>
    <t>仙台市若林区卸町東３丁目４-１  〒984-0002</t>
    <rPh sb="0" eb="3">
      <t>センダイシ</t>
    </rPh>
    <rPh sb="3" eb="6">
      <t>ワカバヤシク</t>
    </rPh>
    <rPh sb="6" eb="8">
      <t>オロシマチ</t>
    </rPh>
    <rPh sb="8" eb="9">
      <t>ヒガシ</t>
    </rPh>
    <rPh sb="10" eb="12">
      <t>チョウメ</t>
    </rPh>
    <phoneticPr fontId="3"/>
  </si>
  <si>
    <t xml:space="preserve"> </t>
    <phoneticPr fontId="3"/>
  </si>
  <si>
    <t>宮若</t>
    <rPh sb="0" eb="1">
      <t>ミヤ</t>
    </rPh>
    <phoneticPr fontId="3"/>
  </si>
  <si>
    <t>宮泉</t>
    <rPh sb="0" eb="1">
      <t>ミヤ</t>
    </rPh>
    <rPh sb="1" eb="2">
      <t>イズミ</t>
    </rPh>
    <phoneticPr fontId="3"/>
  </si>
  <si>
    <t>青葉八幡</t>
    <rPh sb="0" eb="2">
      <t>アオバ</t>
    </rPh>
    <rPh sb="2" eb="4">
      <t>ハチマン</t>
    </rPh>
    <phoneticPr fontId="3"/>
  </si>
  <si>
    <t>旧本吉町</t>
    <rPh sb="0" eb="1">
      <t>キュウ</t>
    </rPh>
    <phoneticPr fontId="3"/>
  </si>
  <si>
    <t>代理店名</t>
    <phoneticPr fontId="3"/>
  </si>
  <si>
    <t>サイズ</t>
    <phoneticPr fontId="3"/>
  </si>
  <si>
    <t>折込日</t>
    <phoneticPr fontId="3"/>
  </si>
  <si>
    <t>折込日</t>
    <rPh sb="2" eb="3">
      <t>ヒ</t>
    </rPh>
    <phoneticPr fontId="3"/>
  </si>
  <si>
    <t>総枚数</t>
    <rPh sb="2" eb="3">
      <t>スウ</t>
    </rPh>
    <phoneticPr fontId="3"/>
  </si>
  <si>
    <t>頁枚数</t>
    <rPh sb="0" eb="1">
      <t>ページ</t>
    </rPh>
    <rPh sb="1" eb="2">
      <t>マイ</t>
    </rPh>
    <rPh sb="2" eb="3">
      <t>スウ</t>
    </rPh>
    <phoneticPr fontId="3"/>
  </si>
  <si>
    <t>担当者</t>
    <phoneticPr fontId="3"/>
  </si>
  <si>
    <t>受注No．</t>
    <phoneticPr fontId="3"/>
  </si>
  <si>
    <t>担当者</t>
    <rPh sb="2" eb="3">
      <t>モノ</t>
    </rPh>
    <phoneticPr fontId="3"/>
  </si>
  <si>
    <t>南小泉 ※</t>
    <rPh sb="0" eb="1">
      <t>ミナミ</t>
    </rPh>
    <rPh sb="1" eb="3">
      <t>コイズミ</t>
    </rPh>
    <phoneticPr fontId="3"/>
  </si>
  <si>
    <t>旧桃生町</t>
    <rPh sb="1" eb="4">
      <t>モノウチョウ</t>
    </rPh>
    <phoneticPr fontId="3"/>
  </si>
  <si>
    <t>旧雄勝町</t>
    <rPh sb="1" eb="4">
      <t>オガツチョウ</t>
    </rPh>
    <phoneticPr fontId="3"/>
  </si>
  <si>
    <t>旧津山町</t>
    <rPh sb="0" eb="1">
      <t>キュウ</t>
    </rPh>
    <phoneticPr fontId="3"/>
  </si>
  <si>
    <t>旧石越町</t>
    <phoneticPr fontId="3"/>
  </si>
  <si>
    <t>加美郡</t>
    <phoneticPr fontId="3"/>
  </si>
  <si>
    <t>鶴巣 ※</t>
    <phoneticPr fontId="3"/>
  </si>
  <si>
    <t>※悪天候、災害、事故等のやむを得ない理由により、折込不可能もしくは折込日の変更をせざるを得ない場合、折込料金以外の損害賠償について免責とさせていただきます。</t>
    <rPh sb="65" eb="67">
      <t>メンセキ</t>
    </rPh>
    <phoneticPr fontId="3"/>
  </si>
  <si>
    <t>※  天災、災害等の事故や選挙報道等で新聞制作の遅れが生ずる場合、やむを得ず折込日の変更をさせて頂く事や折込不能となる場合があります。</t>
    <phoneticPr fontId="3"/>
  </si>
  <si>
    <t>※  悪天候、災害、事故等のやむを得ない理由により、折込不可能もしくは折込日の変更をせざるを得ない場合、折込料金以外の損害賠償について免責とさせていただきます。</t>
    <rPh sb="67" eb="69">
      <t>メンセキ</t>
    </rPh>
    <phoneticPr fontId="3"/>
  </si>
  <si>
    <t>※天災、災害等の事故や選挙報道等で新聞制作の遅れが生ずる場合、やむを得ず折込日の変更をさせて頂く事や折込不能となる場合があります。</t>
  </si>
  <si>
    <t>富泉和</t>
    <rPh sb="1" eb="2">
      <t>イズミ</t>
    </rPh>
    <rPh sb="2" eb="3">
      <t>ワ</t>
    </rPh>
    <phoneticPr fontId="3"/>
  </si>
  <si>
    <t>中新田</t>
    <phoneticPr fontId="3"/>
  </si>
  <si>
    <r>
      <t>槻木</t>
    </r>
    <r>
      <rPr>
        <sz val="8"/>
        <rFont val="ＭＳ Ｐ明朝"/>
        <family val="1"/>
        <charset val="128"/>
      </rPr>
      <t xml:space="preserve"> </t>
    </r>
    <r>
      <rPr>
        <sz val="9"/>
        <rFont val="ＭＳ Ｐ明朝"/>
        <family val="1"/>
        <charset val="128"/>
      </rPr>
      <t>※</t>
    </r>
    <phoneticPr fontId="3"/>
  </si>
  <si>
    <t>※　槻木の毎日新聞は河北新報槻木店が、朝日新聞は読売新聞槻木店が取り扱っております。</t>
    <rPh sb="2" eb="4">
      <t>ツキノキ</t>
    </rPh>
    <rPh sb="5" eb="7">
      <t>マイニチ</t>
    </rPh>
    <rPh sb="7" eb="9">
      <t>シンブン</t>
    </rPh>
    <rPh sb="10" eb="12">
      <t>カホク</t>
    </rPh>
    <rPh sb="12" eb="14">
      <t>シンポウ</t>
    </rPh>
    <rPh sb="14" eb="16">
      <t>ツキノキ</t>
    </rPh>
    <rPh sb="16" eb="17">
      <t>テン</t>
    </rPh>
    <rPh sb="19" eb="21">
      <t>アサヒ</t>
    </rPh>
    <rPh sb="21" eb="23">
      <t>シンブン</t>
    </rPh>
    <rPh sb="24" eb="26">
      <t>ヨミウリ</t>
    </rPh>
    <rPh sb="26" eb="28">
      <t>シンブン</t>
    </rPh>
    <rPh sb="28" eb="30">
      <t>ツキノキ</t>
    </rPh>
    <rPh sb="30" eb="31">
      <t>テン</t>
    </rPh>
    <rPh sb="32" eb="33">
      <t>ト</t>
    </rPh>
    <rPh sb="34" eb="35">
      <t>アツカ</t>
    </rPh>
    <phoneticPr fontId="3"/>
  </si>
  <si>
    <t>南郷</t>
    <phoneticPr fontId="3"/>
  </si>
  <si>
    <t>宮泉青</t>
    <rPh sb="0" eb="1">
      <t>ミヤ</t>
    </rPh>
    <rPh sb="1" eb="2">
      <t>イズミ</t>
    </rPh>
    <rPh sb="2" eb="3">
      <t>アオ</t>
    </rPh>
    <phoneticPr fontId="3"/>
  </si>
  <si>
    <t>No</t>
    <phoneticPr fontId="3"/>
  </si>
  <si>
    <t>※  天災、災害等の事故や選挙報道等で新聞制作の遅れが生ずる場合、やむを得ず折込日の変更をさせて頂く事や折込不能となる場合があります。</t>
    <phoneticPr fontId="3"/>
  </si>
  <si>
    <t>No</t>
    <phoneticPr fontId="3"/>
  </si>
  <si>
    <t>折立</t>
    <phoneticPr fontId="3"/>
  </si>
  <si>
    <t>吉成</t>
    <phoneticPr fontId="3"/>
  </si>
  <si>
    <t>岩切</t>
    <phoneticPr fontId="3"/>
  </si>
  <si>
    <r>
      <t>折込日（</t>
    </r>
    <r>
      <rPr>
        <b/>
        <sz val="10"/>
        <rFont val="ＭＳ Ｐ明朝"/>
        <family val="1"/>
        <charset val="128"/>
      </rPr>
      <t>朝刊</t>
    </r>
    <r>
      <rPr>
        <sz val="10"/>
        <rFont val="ＭＳ Ｐ明朝"/>
        <family val="1"/>
        <charset val="128"/>
      </rPr>
      <t>）</t>
    </r>
    <rPh sb="4" eb="6">
      <t>チョウカン</t>
    </rPh>
    <phoneticPr fontId="3"/>
  </si>
  <si>
    <r>
      <t>配布日（</t>
    </r>
    <r>
      <rPr>
        <b/>
        <sz val="10"/>
        <rFont val="ＭＳ Ｐ明朝"/>
        <family val="1"/>
        <charset val="128"/>
      </rPr>
      <t>ＰＰ</t>
    </r>
    <r>
      <rPr>
        <sz val="10"/>
        <rFont val="ＭＳ Ｐ明朝"/>
        <family val="1"/>
        <charset val="128"/>
      </rPr>
      <t>）</t>
    </r>
    <rPh sb="0" eb="2">
      <t>ハイフ</t>
    </rPh>
    <phoneticPr fontId="3"/>
  </si>
  <si>
    <t>愛子東部</t>
    <rPh sb="0" eb="2">
      <t>アヤシ</t>
    </rPh>
    <rPh sb="2" eb="4">
      <t>トウブ</t>
    </rPh>
    <phoneticPr fontId="3"/>
  </si>
  <si>
    <t>総枚数</t>
    <rPh sb="0" eb="1">
      <t>ソウ</t>
    </rPh>
    <rPh sb="1" eb="3">
      <t>マイスウ</t>
    </rPh>
    <phoneticPr fontId="3"/>
  </si>
  <si>
    <t>折込日</t>
    <rPh sb="0" eb="2">
      <t>オリコミ</t>
    </rPh>
    <rPh sb="2" eb="3">
      <t>ビ</t>
    </rPh>
    <phoneticPr fontId="3"/>
  </si>
  <si>
    <t>日  本  経  済  新  聞</t>
    <rPh sb="0" eb="1">
      <t>ヒ</t>
    </rPh>
    <rPh sb="3" eb="4">
      <t>ホン</t>
    </rPh>
    <rPh sb="6" eb="7">
      <t>ヘ</t>
    </rPh>
    <rPh sb="9" eb="10">
      <t>スミ</t>
    </rPh>
    <rPh sb="12" eb="16">
      <t>シンブン</t>
    </rPh>
    <phoneticPr fontId="3"/>
  </si>
  <si>
    <t>仙台市内河北新報①</t>
    <rPh sb="0" eb="1">
      <t>セン</t>
    </rPh>
    <rPh sb="1" eb="2">
      <t>ダイ</t>
    </rPh>
    <rPh sb="2" eb="4">
      <t>シナイ</t>
    </rPh>
    <rPh sb="4" eb="6">
      <t>カホク</t>
    </rPh>
    <rPh sb="6" eb="8">
      <t>シンポウ</t>
    </rPh>
    <phoneticPr fontId="3"/>
  </si>
  <si>
    <t>仙台市内河北新報②</t>
    <rPh sb="0" eb="4">
      <t>センダイシナイ</t>
    </rPh>
    <rPh sb="4" eb="6">
      <t>カホク</t>
    </rPh>
    <rPh sb="6" eb="8">
      <t>シンポウ</t>
    </rPh>
    <phoneticPr fontId="3"/>
  </si>
  <si>
    <t>宮崎</t>
    <phoneticPr fontId="3"/>
  </si>
  <si>
    <t>南三陸</t>
    <rPh sb="0" eb="3">
      <t>ミナミサンリク</t>
    </rPh>
    <phoneticPr fontId="3"/>
  </si>
  <si>
    <t>河北新報（仙台市内）①</t>
    <rPh sb="0" eb="2">
      <t>カホク</t>
    </rPh>
    <rPh sb="2" eb="4">
      <t>シンポウ</t>
    </rPh>
    <rPh sb="5" eb="7">
      <t>センダイ</t>
    </rPh>
    <rPh sb="7" eb="9">
      <t>シナイ</t>
    </rPh>
    <phoneticPr fontId="3"/>
  </si>
  <si>
    <t>河北新報（仙台市内）②</t>
    <rPh sb="0" eb="2">
      <t>カホク</t>
    </rPh>
    <rPh sb="2" eb="4">
      <t>シンポウ</t>
    </rPh>
    <rPh sb="5" eb="8">
      <t>センダイシ</t>
    </rPh>
    <rPh sb="8" eb="9">
      <t>ナイ</t>
    </rPh>
    <phoneticPr fontId="3"/>
  </si>
  <si>
    <t>合　　計</t>
    <rPh sb="0" eb="1">
      <t>ア</t>
    </rPh>
    <rPh sb="3" eb="4">
      <t>ケイ</t>
    </rPh>
    <phoneticPr fontId="3"/>
  </si>
  <si>
    <t>南名取 ※</t>
    <phoneticPr fontId="3"/>
  </si>
  <si>
    <t>槻木 ※</t>
    <phoneticPr fontId="3"/>
  </si>
  <si>
    <t>角田 ※</t>
    <phoneticPr fontId="3"/>
  </si>
  <si>
    <t>古川 ※</t>
    <phoneticPr fontId="3"/>
  </si>
  <si>
    <t>古川 ※</t>
    <phoneticPr fontId="3"/>
  </si>
  <si>
    <t>※　女川町の産経新聞は読売新聞女川店が取り扱っております。</t>
    <rPh sb="2" eb="4">
      <t>オナガワ</t>
    </rPh>
    <rPh sb="4" eb="5">
      <t>マチ</t>
    </rPh>
    <rPh sb="6" eb="8">
      <t>サンケイ</t>
    </rPh>
    <rPh sb="8" eb="10">
      <t>シンブン</t>
    </rPh>
    <rPh sb="11" eb="13">
      <t>ヨミウリ</t>
    </rPh>
    <rPh sb="13" eb="15">
      <t>シンブン</t>
    </rPh>
    <rPh sb="15" eb="17">
      <t>オナガワ</t>
    </rPh>
    <rPh sb="17" eb="18">
      <t>テン</t>
    </rPh>
    <rPh sb="19" eb="20">
      <t>ト</t>
    </rPh>
    <rPh sb="21" eb="22">
      <t>アツカ</t>
    </rPh>
    <phoneticPr fontId="3"/>
  </si>
  <si>
    <t>女川 ※</t>
    <phoneticPr fontId="3"/>
  </si>
  <si>
    <t>岩ヶ崎※</t>
    <rPh sb="0" eb="1">
      <t>イワ</t>
    </rPh>
    <rPh sb="2" eb="3">
      <t>サキ</t>
    </rPh>
    <phoneticPr fontId="3"/>
  </si>
  <si>
    <t>高清水 ※</t>
    <phoneticPr fontId="3"/>
  </si>
  <si>
    <t>※  複…複合店</t>
    <phoneticPr fontId="3"/>
  </si>
  <si>
    <t>②小  計</t>
    <rPh sb="1" eb="2">
      <t>ショウ</t>
    </rPh>
    <rPh sb="4" eb="5">
      <t>ケイ</t>
    </rPh>
    <phoneticPr fontId="3"/>
  </si>
  <si>
    <t>①小  計</t>
    <rPh sb="1" eb="2">
      <t>ショウ</t>
    </rPh>
    <rPh sb="4" eb="5">
      <t>ケイ</t>
    </rPh>
    <phoneticPr fontId="3"/>
  </si>
  <si>
    <t>利府 ※</t>
    <phoneticPr fontId="3"/>
  </si>
  <si>
    <t>ひろせ中央</t>
    <rPh sb="3" eb="5">
      <t>チュウオウ</t>
    </rPh>
    <phoneticPr fontId="3"/>
  </si>
  <si>
    <t>河北</t>
    <phoneticPr fontId="3"/>
  </si>
  <si>
    <t>朝日</t>
    <phoneticPr fontId="3"/>
  </si>
  <si>
    <t>読売</t>
    <phoneticPr fontId="3"/>
  </si>
  <si>
    <t>毎日</t>
    <phoneticPr fontId="3"/>
  </si>
  <si>
    <t>日経</t>
    <phoneticPr fontId="3"/>
  </si>
  <si>
    <t>旧　　　　　気仙沼市</t>
    <rPh sb="0" eb="1">
      <t>キュウ</t>
    </rPh>
    <rPh sb="6" eb="9">
      <t>ケセンヌマ</t>
    </rPh>
    <rPh sb="9" eb="10">
      <t>シ</t>
    </rPh>
    <phoneticPr fontId="3"/>
  </si>
  <si>
    <t>気仙沼</t>
    <phoneticPr fontId="3"/>
  </si>
  <si>
    <t>旧唐桑町</t>
    <rPh sb="0" eb="1">
      <t>キュウ</t>
    </rPh>
    <rPh sb="1" eb="3">
      <t>カラクワ</t>
    </rPh>
    <rPh sb="3" eb="4">
      <t>マチ</t>
    </rPh>
    <phoneticPr fontId="3"/>
  </si>
  <si>
    <t>本吉郡</t>
    <phoneticPr fontId="3"/>
  </si>
  <si>
    <t>旧迫町</t>
    <phoneticPr fontId="3"/>
  </si>
  <si>
    <t>東佐沼 ※</t>
    <phoneticPr fontId="3"/>
  </si>
  <si>
    <t>旧登米町</t>
    <phoneticPr fontId="3"/>
  </si>
  <si>
    <t>旧南方町</t>
    <phoneticPr fontId="3"/>
  </si>
  <si>
    <t>旧中田町</t>
    <phoneticPr fontId="3"/>
  </si>
  <si>
    <t>旧東和町</t>
    <phoneticPr fontId="3"/>
  </si>
  <si>
    <t>旧米山町</t>
    <phoneticPr fontId="3"/>
  </si>
  <si>
    <t>旧豊里町</t>
    <phoneticPr fontId="3"/>
  </si>
  <si>
    <t>計</t>
    <phoneticPr fontId="3"/>
  </si>
  <si>
    <t>ポスティング</t>
    <phoneticPr fontId="3"/>
  </si>
  <si>
    <t>ＰＰ</t>
    <phoneticPr fontId="3"/>
  </si>
  <si>
    <t>西佐沼 ※</t>
    <phoneticPr fontId="3"/>
  </si>
  <si>
    <t>広告主名</t>
    <rPh sb="0" eb="3">
      <t>コウコクヌシ</t>
    </rPh>
    <rPh sb="3" eb="4">
      <t>メイ</t>
    </rPh>
    <phoneticPr fontId="3"/>
  </si>
  <si>
    <t>タイトル</t>
    <phoneticPr fontId="3"/>
  </si>
  <si>
    <t>代理店名</t>
    <rPh sb="0" eb="3">
      <t>ダイリテン</t>
    </rPh>
    <rPh sb="3" eb="4">
      <t>メイ</t>
    </rPh>
    <phoneticPr fontId="3"/>
  </si>
  <si>
    <t>サイズ</t>
    <phoneticPr fontId="3"/>
  </si>
  <si>
    <t xml:space="preserve">※　旧栗駒町、旧鶯沢町の毎日新聞は読売新聞岩ヶ崎店が取り扱っております。 </t>
    <rPh sb="2" eb="3">
      <t>キュウ</t>
    </rPh>
    <rPh sb="3" eb="5">
      <t>クリコマ</t>
    </rPh>
    <rPh sb="5" eb="6">
      <t>マチ</t>
    </rPh>
    <rPh sb="7" eb="8">
      <t>キュウ</t>
    </rPh>
    <rPh sb="8" eb="9">
      <t>ウグイス</t>
    </rPh>
    <rPh sb="9" eb="10">
      <t>ウグイスザワ</t>
    </rPh>
    <rPh sb="10" eb="11">
      <t>マチ</t>
    </rPh>
    <rPh sb="12" eb="14">
      <t>マイニチ</t>
    </rPh>
    <rPh sb="14" eb="16">
      <t>シンブン</t>
    </rPh>
    <rPh sb="17" eb="19">
      <t>ヨミウリ</t>
    </rPh>
    <rPh sb="19" eb="21">
      <t>シンブン</t>
    </rPh>
    <rPh sb="21" eb="22">
      <t>イワ</t>
    </rPh>
    <rPh sb="23" eb="24">
      <t>サキ</t>
    </rPh>
    <rPh sb="24" eb="25">
      <t>テン</t>
    </rPh>
    <rPh sb="25" eb="26">
      <t>バイテン</t>
    </rPh>
    <rPh sb="26" eb="27">
      <t>ト</t>
    </rPh>
    <rPh sb="28" eb="29">
      <t>アツカ</t>
    </rPh>
    <phoneticPr fontId="3"/>
  </si>
  <si>
    <t xml:space="preserve">※　〔折込休日〕夕刊は日曜・祝日と振替休日、年末年始は発行されません。  </t>
    <rPh sb="8" eb="10">
      <t>ユウカン</t>
    </rPh>
    <rPh sb="11" eb="13">
      <t>ニチヨウ</t>
    </rPh>
    <rPh sb="14" eb="16">
      <t>シュクジツ</t>
    </rPh>
    <rPh sb="17" eb="19">
      <t>フリカエ</t>
    </rPh>
    <rPh sb="19" eb="21">
      <t>キュウジツ</t>
    </rPh>
    <rPh sb="22" eb="24">
      <t>ネンマツ</t>
    </rPh>
    <rPh sb="24" eb="26">
      <t>ネンシ</t>
    </rPh>
    <rPh sb="27" eb="29">
      <t>ハッコウ</t>
    </rPh>
    <phoneticPr fontId="3"/>
  </si>
  <si>
    <t>宮城県市郡別集計</t>
    <rPh sb="0" eb="3">
      <t>ミヤギケン</t>
    </rPh>
    <rPh sb="3" eb="4">
      <t>シ</t>
    </rPh>
    <rPh sb="4" eb="5">
      <t>グン</t>
    </rPh>
    <rPh sb="5" eb="6">
      <t>ベツ</t>
    </rPh>
    <rPh sb="6" eb="8">
      <t>シュウケイ</t>
    </rPh>
    <phoneticPr fontId="3"/>
  </si>
  <si>
    <t xml:space="preserve"> Ｔｅｌ   ０２２－３９０－７３２２</t>
    <phoneticPr fontId="3"/>
  </si>
  <si>
    <t xml:space="preserve"> Ｆａｘ  ０２２－３９０－７８２２</t>
    <phoneticPr fontId="3"/>
  </si>
  <si>
    <t>一関方面</t>
    <rPh sb="0" eb="2">
      <t>イチノセキ</t>
    </rPh>
    <rPh sb="2" eb="4">
      <t>ホウメン</t>
    </rPh>
    <phoneticPr fontId="3"/>
  </si>
  <si>
    <t>受注No</t>
    <phoneticPr fontId="3"/>
  </si>
  <si>
    <t>一関市 西磐井郡 陸前高田市</t>
    <rPh sb="0" eb="3">
      <t>イチノセキシ</t>
    </rPh>
    <rPh sb="4" eb="8">
      <t>ニシイワイグン</t>
    </rPh>
    <rPh sb="9" eb="11">
      <t>リクゼン</t>
    </rPh>
    <rPh sb="11" eb="13">
      <t>タカダ</t>
    </rPh>
    <rPh sb="13" eb="14">
      <t>シ</t>
    </rPh>
    <phoneticPr fontId="3"/>
  </si>
  <si>
    <t>平泉    ②</t>
    <rPh sb="0" eb="2">
      <t>ヒライズミ</t>
    </rPh>
    <phoneticPr fontId="3"/>
  </si>
  <si>
    <t>平泉   ②</t>
    <rPh sb="0" eb="2">
      <t>ヒライズミ</t>
    </rPh>
    <phoneticPr fontId="3"/>
  </si>
  <si>
    <t>陸前高田市</t>
    <rPh sb="0" eb="2">
      <t>リクゼン</t>
    </rPh>
    <rPh sb="2" eb="4">
      <t>タカダシ</t>
    </rPh>
    <rPh sb="4" eb="5">
      <t>シ</t>
    </rPh>
    <phoneticPr fontId="3"/>
  </si>
  <si>
    <t>高田</t>
    <rPh sb="0" eb="2">
      <t>タカダ</t>
    </rPh>
    <phoneticPr fontId="3"/>
  </si>
  <si>
    <t>小友</t>
    <rPh sb="0" eb="1">
      <t>コ</t>
    </rPh>
    <rPh sb="1" eb="2">
      <t>トモ</t>
    </rPh>
    <phoneticPr fontId="3"/>
  </si>
  <si>
    <t>広田</t>
    <rPh sb="0" eb="2">
      <t>ヒロタ</t>
    </rPh>
    <phoneticPr fontId="3"/>
  </si>
  <si>
    <t>一関</t>
    <rPh sb="0" eb="2">
      <t>イチノセキシ</t>
    </rPh>
    <phoneticPr fontId="10"/>
  </si>
  <si>
    <t>花泉</t>
    <rPh sb="0" eb="2">
      <t>ハナイズミ</t>
    </rPh>
    <phoneticPr fontId="10"/>
  </si>
  <si>
    <t>複</t>
    <rPh sb="0" eb="1">
      <t>フク</t>
    </rPh>
    <phoneticPr fontId="10"/>
  </si>
  <si>
    <t>薄衣</t>
    <rPh sb="0" eb="1">
      <t>ウス</t>
    </rPh>
    <rPh sb="1" eb="2">
      <t>キヌ</t>
    </rPh>
    <phoneticPr fontId="10"/>
  </si>
  <si>
    <t>合</t>
    <rPh sb="0" eb="1">
      <t>ゴウ</t>
    </rPh>
    <phoneticPr fontId="10"/>
  </si>
  <si>
    <t>東山</t>
    <rPh sb="0" eb="2">
      <t>ヒガシヤマ</t>
    </rPh>
    <phoneticPr fontId="10"/>
  </si>
  <si>
    <t>大原</t>
    <rPh sb="0" eb="2">
      <t>オオハラ</t>
    </rPh>
    <phoneticPr fontId="10"/>
  </si>
  <si>
    <t>折込部数</t>
    <rPh sb="2" eb="3">
      <t>ブ</t>
    </rPh>
    <phoneticPr fontId="3"/>
  </si>
  <si>
    <t>千厩    ①</t>
    <rPh sb="0" eb="1">
      <t>セン</t>
    </rPh>
    <rPh sb="1" eb="2">
      <t>ウマヤ</t>
    </rPh>
    <phoneticPr fontId="10"/>
  </si>
  <si>
    <t>①…藤沢町を一部含む販売店 (日報千厩)</t>
    <rPh sb="6" eb="8">
      <t>イチブ</t>
    </rPh>
    <phoneticPr fontId="3"/>
  </si>
  <si>
    <r>
      <t xml:space="preserve">亘理・
　山元 </t>
    </r>
    <r>
      <rPr>
        <sz val="8"/>
        <rFont val="ＭＳ Ｐ明朝"/>
        <family val="1"/>
        <charset val="128"/>
      </rPr>
      <t>※</t>
    </r>
    <rPh sb="5" eb="7">
      <t>ヤマモト</t>
    </rPh>
    <phoneticPr fontId="3"/>
  </si>
  <si>
    <t xml:space="preserve">※　亘理町内の日本経済新聞は読売新聞亘理・山元店が取り扱っております。  </t>
    <rPh sb="7" eb="9">
      <t>ニッポン</t>
    </rPh>
    <rPh sb="9" eb="11">
      <t>ケイザイ</t>
    </rPh>
    <rPh sb="11" eb="13">
      <t>シンブン</t>
    </rPh>
    <rPh sb="14" eb="16">
      <t>ヨミウリ</t>
    </rPh>
    <rPh sb="16" eb="18">
      <t>シンブン</t>
    </rPh>
    <rPh sb="21" eb="23">
      <t>ヤマモト</t>
    </rPh>
    <rPh sb="23" eb="24">
      <t>テン</t>
    </rPh>
    <rPh sb="25" eb="26">
      <t>ト</t>
    </rPh>
    <rPh sb="27" eb="28">
      <t>アツカ</t>
    </rPh>
    <phoneticPr fontId="3"/>
  </si>
  <si>
    <t>※　〔折込休日〕石巻日日新聞（夕刊紙）は日曜日と祝日の一部が休刊です。</t>
    <phoneticPr fontId="3"/>
  </si>
  <si>
    <t>※ 悪天候、災害、事故等のやむを得ない理由により、折込不可能もしくは折込日の変更をせざるを得ない場合、折込料金以外の損害賠償について免責とさせていただきます。</t>
    <rPh sb="66" eb="68">
      <t>メンセキ</t>
    </rPh>
    <phoneticPr fontId="3"/>
  </si>
  <si>
    <t>本吉</t>
    <rPh sb="0" eb="2">
      <t>モトヨシ</t>
    </rPh>
    <phoneticPr fontId="3"/>
  </si>
  <si>
    <t>中野栄 ※</t>
    <rPh sb="0" eb="2">
      <t>ナカノ</t>
    </rPh>
    <rPh sb="2" eb="3">
      <t>サカエ</t>
    </rPh>
    <phoneticPr fontId="3"/>
  </si>
  <si>
    <t>塩釜※</t>
    <phoneticPr fontId="3"/>
  </si>
  <si>
    <t>多賀城※</t>
    <phoneticPr fontId="3"/>
  </si>
  <si>
    <t>岩沼※</t>
    <phoneticPr fontId="3"/>
  </si>
  <si>
    <t>亘理 ※</t>
    <phoneticPr fontId="3"/>
  </si>
  <si>
    <t>逢隈 ※</t>
    <phoneticPr fontId="3"/>
  </si>
  <si>
    <t>浜吉田 ※</t>
    <rPh sb="0" eb="3">
      <t>ハマヨシダ</t>
    </rPh>
    <phoneticPr fontId="3"/>
  </si>
  <si>
    <t>※　角田市内の朝日新聞は、河北新報角田店が取り扱っております。</t>
    <rPh sb="2" eb="4">
      <t>カクダ</t>
    </rPh>
    <rPh sb="4" eb="5">
      <t>シ</t>
    </rPh>
    <rPh sb="5" eb="6">
      <t>ナイ</t>
    </rPh>
    <rPh sb="7" eb="9">
      <t>アサヒ</t>
    </rPh>
    <rPh sb="9" eb="11">
      <t>シンブン</t>
    </rPh>
    <rPh sb="13" eb="15">
      <t>カホク</t>
    </rPh>
    <rPh sb="15" eb="17">
      <t>シンポウ</t>
    </rPh>
    <rPh sb="17" eb="19">
      <t>カクダ</t>
    </rPh>
    <rPh sb="19" eb="20">
      <t>テン</t>
    </rPh>
    <rPh sb="21" eb="22">
      <t>ト</t>
    </rPh>
    <rPh sb="23" eb="24">
      <t>アツカ</t>
    </rPh>
    <phoneticPr fontId="3"/>
  </si>
  <si>
    <t>※　亘理町内の朝日新聞は、河北新報各店が取り扱っております。</t>
    <rPh sb="7" eb="9">
      <t>アサヒ</t>
    </rPh>
    <rPh sb="9" eb="11">
      <t>シンブン</t>
    </rPh>
    <rPh sb="13" eb="15">
      <t>カホク</t>
    </rPh>
    <rPh sb="15" eb="17">
      <t>シンポウ</t>
    </rPh>
    <rPh sb="17" eb="18">
      <t>カク</t>
    </rPh>
    <rPh sb="18" eb="19">
      <t>テン</t>
    </rPh>
    <rPh sb="20" eb="21">
      <t>ト</t>
    </rPh>
    <rPh sb="22" eb="23">
      <t>アツカ</t>
    </rPh>
    <phoneticPr fontId="3"/>
  </si>
  <si>
    <t>美里西部※</t>
    <rPh sb="0" eb="2">
      <t>ミサト</t>
    </rPh>
    <rPh sb="2" eb="4">
      <t>セイブ</t>
    </rPh>
    <phoneticPr fontId="3"/>
  </si>
  <si>
    <t>小牛田駅前※</t>
    <phoneticPr fontId="3"/>
  </si>
  <si>
    <t>本小牛田※</t>
    <phoneticPr fontId="3"/>
  </si>
  <si>
    <t>※　美里町の朝日新聞は、河北新報各店が取り扱っております。</t>
    <rPh sb="2" eb="4">
      <t>ミサト</t>
    </rPh>
    <rPh sb="4" eb="5">
      <t>チョウ</t>
    </rPh>
    <rPh sb="6" eb="8">
      <t>アサヒ</t>
    </rPh>
    <rPh sb="8" eb="10">
      <t>シンブン</t>
    </rPh>
    <rPh sb="12" eb="14">
      <t>カホク</t>
    </rPh>
    <rPh sb="14" eb="16">
      <t>シンポウ</t>
    </rPh>
    <rPh sb="16" eb="17">
      <t>カク</t>
    </rPh>
    <rPh sb="17" eb="18">
      <t>テン</t>
    </rPh>
    <rPh sb="19" eb="20">
      <t>ト</t>
    </rPh>
    <rPh sb="21" eb="22">
      <t>アツカ</t>
    </rPh>
    <phoneticPr fontId="3"/>
  </si>
  <si>
    <t>築館 ※</t>
    <phoneticPr fontId="3"/>
  </si>
  <si>
    <t>気仙沼市※</t>
    <rPh sb="0" eb="4">
      <t>ケセンヌマシ</t>
    </rPh>
    <phoneticPr fontId="3"/>
  </si>
  <si>
    <t>築館 ※</t>
    <phoneticPr fontId="3"/>
  </si>
  <si>
    <t>藤沢</t>
    <rPh sb="0" eb="1">
      <t>フジ</t>
    </rPh>
    <rPh sb="1" eb="2">
      <t>サワ</t>
    </rPh>
    <phoneticPr fontId="10"/>
  </si>
  <si>
    <t>室根</t>
    <rPh sb="0" eb="2">
      <t>ムロネ</t>
    </rPh>
    <phoneticPr fontId="10"/>
  </si>
  <si>
    <t>富谷市</t>
    <rPh sb="0" eb="2">
      <t>トミヤ</t>
    </rPh>
    <rPh sb="2" eb="3">
      <t>シ</t>
    </rPh>
    <phoneticPr fontId="3"/>
  </si>
  <si>
    <t>※表記地区名と行政区域が販売店管轄区域と一致しない区域、または表記があります。</t>
    <rPh sb="1" eb="3">
      <t>ヒョウキ</t>
    </rPh>
    <rPh sb="3" eb="5">
      <t>チク</t>
    </rPh>
    <rPh sb="5" eb="6">
      <t>ナ</t>
    </rPh>
    <rPh sb="7" eb="9">
      <t>ギョウセイ</t>
    </rPh>
    <rPh sb="9" eb="11">
      <t>クイキ</t>
    </rPh>
    <rPh sb="12" eb="15">
      <t>ハンバイテン</t>
    </rPh>
    <rPh sb="15" eb="17">
      <t>カンカツ</t>
    </rPh>
    <rPh sb="17" eb="19">
      <t>クイキ</t>
    </rPh>
    <rPh sb="20" eb="22">
      <t>イッチ</t>
    </rPh>
    <rPh sb="25" eb="27">
      <t>クイキ</t>
    </rPh>
    <rPh sb="31" eb="33">
      <t>ヒョウキ</t>
    </rPh>
    <phoneticPr fontId="3"/>
  </si>
  <si>
    <t>※　河北新報鶴巣店では富谷市の一部を取り扱っております。</t>
    <rPh sb="2" eb="4">
      <t>カホク</t>
    </rPh>
    <rPh sb="4" eb="6">
      <t>シンポウ</t>
    </rPh>
    <rPh sb="6" eb="8">
      <t>ツルス</t>
    </rPh>
    <rPh sb="8" eb="9">
      <t>テン</t>
    </rPh>
    <rPh sb="11" eb="13">
      <t>トミヤ</t>
    </rPh>
    <rPh sb="13" eb="14">
      <t>シ</t>
    </rPh>
    <rPh sb="15" eb="17">
      <t>イチブ</t>
    </rPh>
    <rPh sb="18" eb="19">
      <t>ト</t>
    </rPh>
    <rPh sb="20" eb="21">
      <t>アツカ</t>
    </rPh>
    <phoneticPr fontId="3"/>
  </si>
  <si>
    <t>塩釜市　多賀城市　宮城郡　黒川郡　富谷市　名取市　岩沼市</t>
    <rPh sb="0" eb="3">
      <t>シオガマシ</t>
    </rPh>
    <rPh sb="4" eb="8">
      <t>タガジョウシ</t>
    </rPh>
    <rPh sb="9" eb="11">
      <t>ミヤギ</t>
    </rPh>
    <rPh sb="11" eb="12">
      <t>グン</t>
    </rPh>
    <rPh sb="13" eb="16">
      <t>クロカワグン</t>
    </rPh>
    <rPh sb="17" eb="19">
      <t>トミヤ</t>
    </rPh>
    <rPh sb="19" eb="20">
      <t>シ</t>
    </rPh>
    <rPh sb="21" eb="24">
      <t>ナトリシ</t>
    </rPh>
    <rPh sb="25" eb="28">
      <t>イワヌマシ</t>
    </rPh>
    <phoneticPr fontId="3"/>
  </si>
  <si>
    <t>※　富谷市の部数は仙台市内一部の販売店にも含まれております。</t>
    <rPh sb="2" eb="4">
      <t>トミヤ</t>
    </rPh>
    <rPh sb="4" eb="5">
      <t>シ</t>
    </rPh>
    <rPh sb="6" eb="8">
      <t>ブスウ</t>
    </rPh>
    <rPh sb="9" eb="12">
      <t>センダイシ</t>
    </rPh>
    <rPh sb="12" eb="13">
      <t>ナイ</t>
    </rPh>
    <rPh sb="13" eb="15">
      <t>イチブ</t>
    </rPh>
    <rPh sb="16" eb="19">
      <t>ハンバイテン</t>
    </rPh>
    <rPh sb="21" eb="22">
      <t>フク</t>
    </rPh>
    <phoneticPr fontId="3"/>
  </si>
  <si>
    <t xml:space="preserve">※  青→青葉区、宮→宮城野区、若→若林区、太→太白区、泉→泉区、名→名取市、多→多賀城市、富→富谷市、和→黒川郡大和町       </t>
    <rPh sb="3" eb="4">
      <t>アオ</t>
    </rPh>
    <rPh sb="5" eb="7">
      <t>アオバ</t>
    </rPh>
    <rPh sb="7" eb="8">
      <t>ク</t>
    </rPh>
    <rPh sb="9" eb="10">
      <t>ミヤ</t>
    </rPh>
    <rPh sb="11" eb="15">
      <t>ミヤギノク</t>
    </rPh>
    <rPh sb="16" eb="17">
      <t>ワカ</t>
    </rPh>
    <rPh sb="18" eb="21">
      <t>ワカバヤシク</t>
    </rPh>
    <rPh sb="22" eb="23">
      <t>タイ</t>
    </rPh>
    <rPh sb="24" eb="27">
      <t>タイハクク</t>
    </rPh>
    <rPh sb="28" eb="29">
      <t>イズミ</t>
    </rPh>
    <rPh sb="30" eb="32">
      <t>イズミク</t>
    </rPh>
    <rPh sb="33" eb="34">
      <t>ナ</t>
    </rPh>
    <rPh sb="35" eb="38">
      <t>ナトリシ</t>
    </rPh>
    <rPh sb="39" eb="40">
      <t>タタ</t>
    </rPh>
    <rPh sb="41" eb="45">
      <t>タガジョウシ</t>
    </rPh>
    <rPh sb="46" eb="47">
      <t>トミ</t>
    </rPh>
    <rPh sb="48" eb="50">
      <t>トミヤ</t>
    </rPh>
    <rPh sb="50" eb="51">
      <t>シ</t>
    </rPh>
    <rPh sb="52" eb="53">
      <t>ワ</t>
    </rPh>
    <rPh sb="54" eb="57">
      <t>クロカワグン</t>
    </rPh>
    <rPh sb="57" eb="59">
      <t>タイワ</t>
    </rPh>
    <rPh sb="59" eb="60">
      <t>マチ</t>
    </rPh>
    <phoneticPr fontId="3"/>
  </si>
  <si>
    <t>※　旧築館町の朝日新聞は、河北新報築館店が取り扱っております。</t>
    <rPh sb="3" eb="5">
      <t>ツキダテ</t>
    </rPh>
    <rPh sb="5" eb="6">
      <t>チョウ</t>
    </rPh>
    <rPh sb="7" eb="9">
      <t>アサヒ</t>
    </rPh>
    <rPh sb="9" eb="11">
      <t>シンブン</t>
    </rPh>
    <rPh sb="13" eb="15">
      <t>カホク</t>
    </rPh>
    <rPh sb="15" eb="17">
      <t>シンポウ</t>
    </rPh>
    <rPh sb="17" eb="19">
      <t>ツキダテ</t>
    </rPh>
    <rPh sb="19" eb="20">
      <t>テン</t>
    </rPh>
    <rPh sb="21" eb="22">
      <t>ト</t>
    </rPh>
    <rPh sb="23" eb="24">
      <t>アツカ</t>
    </rPh>
    <phoneticPr fontId="3"/>
  </si>
  <si>
    <t>佐沼※</t>
    <phoneticPr fontId="3"/>
  </si>
  <si>
    <t>登米※</t>
    <phoneticPr fontId="3"/>
  </si>
  <si>
    <t>のぞみ野</t>
    <rPh sb="3" eb="4">
      <t>ノ</t>
    </rPh>
    <phoneticPr fontId="3"/>
  </si>
  <si>
    <t>中里</t>
    <rPh sb="0" eb="2">
      <t>ナカサト</t>
    </rPh>
    <phoneticPr fontId="3"/>
  </si>
  <si>
    <t>渡波</t>
    <rPh sb="0" eb="2">
      <t>ワタノハ</t>
    </rPh>
    <phoneticPr fontId="3"/>
  </si>
  <si>
    <t>※河北・朝日・読売・毎日には合売店、複合店があります。</t>
    <rPh sb="1" eb="3">
      <t>カホク</t>
    </rPh>
    <rPh sb="4" eb="6">
      <t>アサヒ</t>
    </rPh>
    <rPh sb="7" eb="9">
      <t>ヨミウリ</t>
    </rPh>
    <rPh sb="10" eb="12">
      <t>マイニチ</t>
    </rPh>
    <rPh sb="14" eb="15">
      <t>ゴウ</t>
    </rPh>
    <rPh sb="15" eb="17">
      <t>バイテン</t>
    </rPh>
    <rPh sb="18" eb="20">
      <t>フクゴウ</t>
    </rPh>
    <rPh sb="20" eb="21">
      <t>テン</t>
    </rPh>
    <phoneticPr fontId="3"/>
  </si>
  <si>
    <t>※ 登米市の産経新聞は読売新聞佐沼店、朝日新聞・毎日新聞は読売新聞登米店が取り扱っております。</t>
    <rPh sb="2" eb="4">
      <t>トメ</t>
    </rPh>
    <rPh sb="4" eb="5">
      <t>シ</t>
    </rPh>
    <rPh sb="19" eb="21">
      <t>アサヒ</t>
    </rPh>
    <rPh sb="21" eb="23">
      <t>シンブン</t>
    </rPh>
    <rPh sb="24" eb="26">
      <t>マイニチ</t>
    </rPh>
    <rPh sb="26" eb="28">
      <t>シンブン</t>
    </rPh>
    <rPh sb="29" eb="31">
      <t>ヨミウリ</t>
    </rPh>
    <rPh sb="31" eb="33">
      <t>シンブン</t>
    </rPh>
    <rPh sb="33" eb="35">
      <t>トメ</t>
    </rPh>
    <rPh sb="35" eb="36">
      <t>テン</t>
    </rPh>
    <phoneticPr fontId="3"/>
  </si>
  <si>
    <t>青泉宮</t>
    <rPh sb="0" eb="1">
      <t>アオ</t>
    </rPh>
    <rPh sb="1" eb="2">
      <t>イズミ</t>
    </rPh>
    <rPh sb="2" eb="3">
      <t>ミヤ</t>
    </rPh>
    <phoneticPr fontId="3"/>
  </si>
  <si>
    <t>泉南部</t>
    <rPh sb="0" eb="1">
      <t>イズミ</t>
    </rPh>
    <rPh sb="1" eb="3">
      <t>ナンブ</t>
    </rPh>
    <phoneticPr fontId="3"/>
  </si>
  <si>
    <t>※ 旧迫町佐沼の朝日新聞・毎日新聞は河北新報西佐沼店、東佐沼店が取り扱っております。</t>
    <rPh sb="13" eb="15">
      <t>マイニチ</t>
    </rPh>
    <rPh sb="15" eb="17">
      <t>シンブン</t>
    </rPh>
    <phoneticPr fontId="3"/>
  </si>
  <si>
    <t>※  仙台市内の朝日新聞複合店では、日本経済新聞・産経新聞を取り扱っております。</t>
    <rPh sb="3" eb="7">
      <t>センダイシナイ</t>
    </rPh>
    <rPh sb="8" eb="10">
      <t>アサヒ</t>
    </rPh>
    <rPh sb="10" eb="12">
      <t>シンブン</t>
    </rPh>
    <rPh sb="12" eb="14">
      <t>フクゴウ</t>
    </rPh>
    <rPh sb="14" eb="15">
      <t>ミセ</t>
    </rPh>
    <rPh sb="18" eb="20">
      <t>ニホン</t>
    </rPh>
    <rPh sb="20" eb="22">
      <t>ケイザイ</t>
    </rPh>
    <rPh sb="22" eb="24">
      <t>シンブン</t>
    </rPh>
    <rPh sb="25" eb="27">
      <t>サンケイ</t>
    </rPh>
    <rPh sb="27" eb="29">
      <t>シンブン</t>
    </rPh>
    <rPh sb="30" eb="31">
      <t>ト</t>
    </rPh>
    <rPh sb="32" eb="33">
      <t>アツカ</t>
    </rPh>
    <phoneticPr fontId="3"/>
  </si>
  <si>
    <t>※　旧古川市清滝地区は河北新報高清水店が300枚取り扱っております。</t>
    <rPh sb="2" eb="3">
      <t>キュウ</t>
    </rPh>
    <rPh sb="3" eb="5">
      <t>フルカワ</t>
    </rPh>
    <rPh sb="5" eb="6">
      <t>シ</t>
    </rPh>
    <rPh sb="6" eb="8">
      <t>キヨタキ</t>
    </rPh>
    <rPh sb="8" eb="10">
      <t>チク</t>
    </rPh>
    <rPh sb="11" eb="13">
      <t>カホク</t>
    </rPh>
    <rPh sb="13" eb="15">
      <t>シンポウ</t>
    </rPh>
    <rPh sb="15" eb="18">
      <t>タカシミズ</t>
    </rPh>
    <rPh sb="18" eb="19">
      <t>テン</t>
    </rPh>
    <rPh sb="23" eb="24">
      <t>マイ</t>
    </rPh>
    <rPh sb="24" eb="25">
      <t>ト</t>
    </rPh>
    <rPh sb="26" eb="27">
      <t>アツカ</t>
    </rPh>
    <phoneticPr fontId="3"/>
  </si>
  <si>
    <t>河北パワーポスティング石巻　部数表（申込書）</t>
    <rPh sb="0" eb="2">
      <t>カホク</t>
    </rPh>
    <rPh sb="11" eb="13">
      <t>イシノマキ</t>
    </rPh>
    <rPh sb="14" eb="16">
      <t>ブスウ</t>
    </rPh>
    <rPh sb="16" eb="17">
      <t>ヒョウ</t>
    </rPh>
    <rPh sb="18" eb="19">
      <t>モウ</t>
    </rPh>
    <rPh sb="19" eb="20">
      <t>コ</t>
    </rPh>
    <rPh sb="20" eb="21">
      <t>ショ</t>
    </rPh>
    <phoneticPr fontId="122"/>
  </si>
  <si>
    <t>広告主名</t>
    <rPh sb="0" eb="2">
      <t>コウコク</t>
    </rPh>
    <rPh sb="2" eb="3">
      <t>ヌシ</t>
    </rPh>
    <rPh sb="3" eb="4">
      <t>メイ</t>
    </rPh>
    <phoneticPr fontId="122"/>
  </si>
  <si>
    <t>タイトル</t>
    <phoneticPr fontId="122"/>
  </si>
  <si>
    <t>代理店名</t>
    <rPh sb="0" eb="2">
      <t>ダイリ</t>
    </rPh>
    <rPh sb="2" eb="3">
      <t>テン</t>
    </rPh>
    <rPh sb="3" eb="4">
      <t>メイ</t>
    </rPh>
    <phoneticPr fontId="122"/>
  </si>
  <si>
    <t>サイズ</t>
    <phoneticPr fontId="122"/>
  </si>
  <si>
    <t>合計枚数</t>
    <rPh sb="0" eb="2">
      <t>ゴウケイ</t>
    </rPh>
    <rPh sb="2" eb="4">
      <t>マイスウ</t>
    </rPh>
    <phoneticPr fontId="122"/>
  </si>
  <si>
    <t>朝刊折込日</t>
    <rPh sb="0" eb="2">
      <t>チョウカン</t>
    </rPh>
    <rPh sb="2" eb="4">
      <t>オリコミ</t>
    </rPh>
    <rPh sb="4" eb="5">
      <t>ビ</t>
    </rPh>
    <phoneticPr fontId="122"/>
  </si>
  <si>
    <t>住所</t>
    <rPh sb="0" eb="2">
      <t>ジュウショ</t>
    </rPh>
    <phoneticPr fontId="122"/>
  </si>
  <si>
    <t>印刷所</t>
    <rPh sb="0" eb="2">
      <t>インサツ</t>
    </rPh>
    <rPh sb="2" eb="3">
      <t>ショ</t>
    </rPh>
    <phoneticPr fontId="122"/>
  </si>
  <si>
    <t>ＭＤＳ</t>
    <phoneticPr fontId="122"/>
  </si>
  <si>
    <t>ＴＥＬ</t>
    <phoneticPr fontId="122"/>
  </si>
  <si>
    <t>ＦＡＸ</t>
    <phoneticPr fontId="122"/>
  </si>
  <si>
    <t>納品日</t>
    <rPh sb="0" eb="2">
      <t>ノウヒン</t>
    </rPh>
    <rPh sb="2" eb="3">
      <t>ビ</t>
    </rPh>
    <phoneticPr fontId="122"/>
  </si>
  <si>
    <t>地区</t>
    <rPh sb="0" eb="2">
      <t>チク</t>
    </rPh>
    <phoneticPr fontId="122"/>
  </si>
  <si>
    <t>販売店名</t>
    <rPh sb="0" eb="2">
      <t>ハンバイ</t>
    </rPh>
    <rPh sb="2" eb="3">
      <t>テン</t>
    </rPh>
    <rPh sb="3" eb="4">
      <t>メイ</t>
    </rPh>
    <phoneticPr fontId="122"/>
  </si>
  <si>
    <t>朝刊部数</t>
    <rPh sb="0" eb="2">
      <t>チョウカン</t>
    </rPh>
    <rPh sb="2" eb="4">
      <t>ブスウ</t>
    </rPh>
    <phoneticPr fontId="122"/>
  </si>
  <si>
    <t>折込部数</t>
    <rPh sb="0" eb="2">
      <t>オリコミ</t>
    </rPh>
    <rPh sb="2" eb="4">
      <t>ブスウ</t>
    </rPh>
    <phoneticPr fontId="122"/>
  </si>
  <si>
    <t>石巻ＰＰ</t>
    <rPh sb="0" eb="2">
      <t>イシノマキ</t>
    </rPh>
    <phoneticPr fontId="122"/>
  </si>
  <si>
    <t>配布部数</t>
    <rPh sb="0" eb="2">
      <t>ハイフ</t>
    </rPh>
    <rPh sb="2" eb="4">
      <t>ブスウ</t>
    </rPh>
    <phoneticPr fontId="122"/>
  </si>
  <si>
    <t>販売店計(朝刊+石巻ＰＰ）</t>
    <rPh sb="0" eb="2">
      <t>ハンバイ</t>
    </rPh>
    <rPh sb="2" eb="3">
      <t>テン</t>
    </rPh>
    <rPh sb="3" eb="4">
      <t>ケイ</t>
    </rPh>
    <rPh sb="5" eb="7">
      <t>チョウカン</t>
    </rPh>
    <rPh sb="8" eb="10">
      <t>イシノマキ</t>
    </rPh>
    <phoneticPr fontId="122"/>
  </si>
  <si>
    <t>朝刊折込+石巻ＰＰ配布計</t>
    <rPh sb="0" eb="2">
      <t>チョウカン</t>
    </rPh>
    <rPh sb="2" eb="4">
      <t>オリコミ</t>
    </rPh>
    <rPh sb="5" eb="7">
      <t>イシノマキ</t>
    </rPh>
    <rPh sb="9" eb="11">
      <t>ハイフ</t>
    </rPh>
    <rPh sb="11" eb="12">
      <t>ケイ</t>
    </rPh>
    <phoneticPr fontId="122"/>
  </si>
  <si>
    <t>石巻市</t>
    <rPh sb="0" eb="2">
      <t>イシノマキ</t>
    </rPh>
    <rPh sb="2" eb="3">
      <t>シ</t>
    </rPh>
    <phoneticPr fontId="122"/>
  </si>
  <si>
    <t>（旧石巻市）</t>
    <rPh sb="1" eb="2">
      <t>キュウ</t>
    </rPh>
    <rPh sb="2" eb="4">
      <t>イシノマキ</t>
    </rPh>
    <rPh sb="4" eb="5">
      <t>シ</t>
    </rPh>
    <phoneticPr fontId="122"/>
  </si>
  <si>
    <t>中里</t>
    <rPh sb="0" eb="2">
      <t>ナカザト</t>
    </rPh>
    <phoneticPr fontId="3"/>
  </si>
  <si>
    <t>渡波</t>
    <rPh sb="0" eb="1">
      <t>ワタ</t>
    </rPh>
    <rPh sb="1" eb="2">
      <t>ナミ</t>
    </rPh>
    <phoneticPr fontId="3"/>
  </si>
  <si>
    <t>計</t>
    <rPh sb="0" eb="1">
      <t>ケイ</t>
    </rPh>
    <phoneticPr fontId="122"/>
  </si>
  <si>
    <t>※  天災、災害等の事故や選挙報道等で新聞制作の遅れが生ずる場合、やむを得ず折込日の変更をさせて頂く事や折込不能となる場合があります。</t>
  </si>
  <si>
    <t>※  悪天候、災害、事故等のやむを得ない理由により、折込不可能もしくは折込日の変更をせざるを得ない場合、折込料金以外の損害賠償について免責とさせていただきます。</t>
    <rPh sb="67" eb="69">
      <t>メンセキ</t>
    </rPh>
    <phoneticPr fontId="123"/>
  </si>
  <si>
    <r>
      <t>福田町</t>
    </r>
    <r>
      <rPr>
        <sz val="6"/>
        <rFont val="ＭＳ Ｐ明朝"/>
        <family val="1"/>
        <charset val="128"/>
      </rPr>
      <t>※1</t>
    </r>
    <rPh sb="0" eb="3">
      <t>フクダマチ</t>
    </rPh>
    <phoneticPr fontId="3"/>
  </si>
  <si>
    <t>仙台市内･近郊河北新報②</t>
    <rPh sb="0" eb="4">
      <t>センダイシナイ</t>
    </rPh>
    <rPh sb="5" eb="7">
      <t>キンコウ</t>
    </rPh>
    <rPh sb="7" eb="9">
      <t>カホク</t>
    </rPh>
    <rPh sb="9" eb="11">
      <t>シンポウ</t>
    </rPh>
    <phoneticPr fontId="3"/>
  </si>
  <si>
    <t>鈎取太白</t>
    <rPh sb="0" eb="2">
      <t>カギトリ</t>
    </rPh>
    <phoneticPr fontId="3"/>
  </si>
  <si>
    <t>泉ヶ丘大富</t>
    <rPh sb="0" eb="1">
      <t>イズミ</t>
    </rPh>
    <rPh sb="2" eb="3">
      <t>オカ</t>
    </rPh>
    <rPh sb="3" eb="4">
      <t>オオ</t>
    </rPh>
    <rPh sb="4" eb="5">
      <t>トミ</t>
    </rPh>
    <phoneticPr fontId="3"/>
  </si>
  <si>
    <t>※ 天災、災害等の事故や選挙報道等で新聞制作の遅れが生ずる場合、やむを得ず折込日の変更をさせて頂く事や折込不能となる場合があります。</t>
  </si>
  <si>
    <t>※ 〔折込休日〕三陸新報は月曜日が休刊です。</t>
    <phoneticPr fontId="3"/>
  </si>
  <si>
    <t>泉ヶ丘大富</t>
    <rPh sb="0" eb="1">
      <t>イズミ</t>
    </rPh>
    <rPh sb="2" eb="3">
      <t>オカ</t>
    </rPh>
    <rPh sb="3" eb="5">
      <t>オオトミ</t>
    </rPh>
    <phoneticPr fontId="3"/>
  </si>
  <si>
    <t>東中田</t>
    <rPh sb="0" eb="1">
      <t>ヒガシ</t>
    </rPh>
    <rPh sb="1" eb="3">
      <t>ナカタ</t>
    </rPh>
    <phoneticPr fontId="3"/>
  </si>
  <si>
    <t>仙台北部</t>
    <rPh sb="0" eb="2">
      <t>センダイ</t>
    </rPh>
    <rPh sb="2" eb="4">
      <t>ホクブ</t>
    </rPh>
    <phoneticPr fontId="3"/>
  </si>
  <si>
    <t>　上記理由以外にも、読者への配達遅延につきましては、一切責任を負うことができませんのでご了承ください。</t>
    <rPh sb="1" eb="3">
      <t>ジョウキ</t>
    </rPh>
    <rPh sb="3" eb="5">
      <t>リユウ</t>
    </rPh>
    <rPh sb="5" eb="7">
      <t>イガイ</t>
    </rPh>
    <rPh sb="10" eb="12">
      <t>ドクシャ</t>
    </rPh>
    <rPh sb="14" eb="16">
      <t>ハイタツ</t>
    </rPh>
    <rPh sb="16" eb="18">
      <t>チエン</t>
    </rPh>
    <rPh sb="26" eb="28">
      <t>イッサイ</t>
    </rPh>
    <rPh sb="28" eb="30">
      <t>セキニン</t>
    </rPh>
    <rPh sb="31" eb="32">
      <t>オ</t>
    </rPh>
    <rPh sb="44" eb="46">
      <t>リョウショウ</t>
    </rPh>
    <phoneticPr fontId="3"/>
  </si>
  <si>
    <t>《配達遅延》について</t>
    <rPh sb="1" eb="3">
      <t>ハイタツ</t>
    </rPh>
    <rPh sb="3" eb="5">
      <t>チエン</t>
    </rPh>
    <phoneticPr fontId="3"/>
  </si>
  <si>
    <t>《災害等における折込取扱いの免責》について</t>
    <rPh sb="3" eb="4">
      <t>トウ</t>
    </rPh>
    <phoneticPr fontId="3"/>
  </si>
  <si>
    <t>・その他不測の事態</t>
    <rPh sb="3" eb="4">
      <t>タ</t>
    </rPh>
    <rPh sb="4" eb="6">
      <t>フソク</t>
    </rPh>
    <rPh sb="7" eb="9">
      <t>ジタイ</t>
    </rPh>
    <phoneticPr fontId="3"/>
  </si>
  <si>
    <t>・土砂崩れ</t>
    <phoneticPr fontId="3"/>
  </si>
  <si>
    <t>・新型インフルエンザなどの感染症の発生</t>
    <rPh sb="1" eb="3">
      <t>シンガタ</t>
    </rPh>
    <rPh sb="13" eb="16">
      <t>カンセンショウ</t>
    </rPh>
    <rPh sb="17" eb="19">
      <t>ハッセイ</t>
    </rPh>
    <phoneticPr fontId="3"/>
  </si>
  <si>
    <t>・噴火、山林火災</t>
    <phoneticPr fontId="3"/>
  </si>
  <si>
    <t>・ライフラインや通信網の遮断</t>
    <rPh sb="8" eb="10">
      <t>ツウシン</t>
    </rPh>
    <rPh sb="10" eb="11">
      <t>モウ</t>
    </rPh>
    <phoneticPr fontId="3"/>
  </si>
  <si>
    <t>・大　雪</t>
    <phoneticPr fontId="3"/>
  </si>
  <si>
    <t>・災害等にともなう交通規制、避難勧告</t>
    <phoneticPr fontId="3"/>
  </si>
  <si>
    <t>・水　害</t>
    <phoneticPr fontId="3"/>
  </si>
  <si>
    <t>・放射能汚染</t>
    <phoneticPr fontId="3"/>
  </si>
  <si>
    <t>・津　波</t>
    <phoneticPr fontId="3"/>
  </si>
  <si>
    <t>・火災、爆発事故</t>
    <phoneticPr fontId="3"/>
  </si>
  <si>
    <t>・大地震</t>
    <phoneticPr fontId="3"/>
  </si>
  <si>
    <t>適用となる災害等</t>
    <rPh sb="0" eb="2">
      <t>テキヨウ</t>
    </rPh>
    <rPh sb="5" eb="7">
      <t>サイガイ</t>
    </rPh>
    <rPh sb="7" eb="8">
      <t>トウ</t>
    </rPh>
    <phoneticPr fontId="3"/>
  </si>
  <si>
    <t>　以上のことから、災害等が発生した場合には《災害等における折込取扱いの免責》を適用させて頂きます。</t>
    <rPh sb="11" eb="12">
      <t>トウ</t>
    </rPh>
    <rPh sb="13" eb="15">
      <t>ハッセイ</t>
    </rPh>
    <rPh sb="17" eb="19">
      <t>バアイ</t>
    </rPh>
    <rPh sb="24" eb="25">
      <t>トウ</t>
    </rPh>
    <rPh sb="39" eb="41">
      <t>テキヨウ</t>
    </rPh>
    <rPh sb="44" eb="45">
      <t>イタダ</t>
    </rPh>
    <phoneticPr fontId="3"/>
  </si>
  <si>
    <t>した場合にも同様の事態が考えられます。</t>
    <rPh sb="2" eb="4">
      <t>バアイ</t>
    </rPh>
    <rPh sb="6" eb="8">
      <t>ドウヨウ</t>
    </rPh>
    <rPh sb="9" eb="11">
      <t>ジタイ</t>
    </rPh>
    <rPh sb="12" eb="13">
      <t>カンガ</t>
    </rPh>
    <phoneticPr fontId="3"/>
  </si>
  <si>
    <t>込手配や折込中止の手配が出来ない事態が発生する事も考えられます。また、感染症の発生やその他不測の事態が発生</t>
    <phoneticPr fontId="3"/>
  </si>
  <si>
    <t>倒壊によって業務が中断することがあります。その為、新聞販売店や広告主様との連絡が取れなくなり、通常通りの折</t>
    <phoneticPr fontId="3"/>
  </si>
  <si>
    <t>　被災地に新聞発行本社、折込会社、新聞販売店がある場合、ライフラインや通信網の遮断、交通規制や避難、建物の</t>
    <phoneticPr fontId="3"/>
  </si>
  <si>
    <t>災害等における折込取扱いの免責について</t>
    <rPh sb="2" eb="3">
      <t>トウ</t>
    </rPh>
    <rPh sb="9" eb="11">
      <t>トリアツカ</t>
    </rPh>
    <phoneticPr fontId="3"/>
  </si>
  <si>
    <t>泉ヶ丘大富</t>
    <rPh sb="0" eb="3">
      <t>イズミガオカ</t>
    </rPh>
    <rPh sb="3" eb="4">
      <t>オオ</t>
    </rPh>
    <rPh sb="4" eb="5">
      <t>トミ</t>
    </rPh>
    <phoneticPr fontId="3"/>
  </si>
  <si>
    <t>泉中山</t>
    <rPh sb="0" eb="3">
      <t>イズミナカヤマ</t>
    </rPh>
    <phoneticPr fontId="3"/>
  </si>
  <si>
    <t>燕沢</t>
    <rPh sb="0" eb="2">
      <t>ツバメサワ</t>
    </rPh>
    <phoneticPr fontId="3"/>
  </si>
  <si>
    <t xml:space="preserve">合…合売店    複…複合店    </t>
    <rPh sb="0" eb="1">
      <t>ゴウ</t>
    </rPh>
    <rPh sb="2" eb="3">
      <t>ゴウ</t>
    </rPh>
    <rPh sb="3" eb="4">
      <t>ウ</t>
    </rPh>
    <rPh sb="4" eb="5">
      <t>テン</t>
    </rPh>
    <rPh sb="9" eb="10">
      <t>フク</t>
    </rPh>
    <rPh sb="11" eb="13">
      <t>フクゴウ</t>
    </rPh>
    <rPh sb="13" eb="14">
      <t>テン</t>
    </rPh>
    <phoneticPr fontId="3"/>
  </si>
  <si>
    <t xml:space="preserve">※  青→青葉区、宮→宮城野区、若→若林区、太→太白区、泉→泉区、名→名取市、多→多賀城市、利→宮城郡利府町、富→富谷市、和→黒川郡大和町  </t>
    <rPh sb="3" eb="4">
      <t>アオ</t>
    </rPh>
    <rPh sb="5" eb="7">
      <t>アオバ</t>
    </rPh>
    <rPh sb="7" eb="8">
      <t>ク</t>
    </rPh>
    <rPh sb="9" eb="10">
      <t>ミヤ</t>
    </rPh>
    <rPh sb="11" eb="15">
      <t>ミヤギノク</t>
    </rPh>
    <rPh sb="16" eb="17">
      <t>ワカ</t>
    </rPh>
    <rPh sb="18" eb="21">
      <t>ワカバヤシク</t>
    </rPh>
    <rPh sb="22" eb="23">
      <t>タイ</t>
    </rPh>
    <rPh sb="24" eb="27">
      <t>タイハクク</t>
    </rPh>
    <rPh sb="28" eb="29">
      <t>イズミ</t>
    </rPh>
    <rPh sb="30" eb="32">
      <t>イズミク</t>
    </rPh>
    <rPh sb="33" eb="34">
      <t>ナ</t>
    </rPh>
    <rPh sb="35" eb="38">
      <t>ナトリシ</t>
    </rPh>
    <rPh sb="39" eb="40">
      <t>タタ</t>
    </rPh>
    <rPh sb="41" eb="45">
      <t>タガジョウシ</t>
    </rPh>
    <rPh sb="46" eb="47">
      <t>リフ</t>
    </rPh>
    <rPh sb="48" eb="51">
      <t>ミヤギグン</t>
    </rPh>
    <rPh sb="51" eb="52">
      <t>リ</t>
    </rPh>
    <rPh sb="52" eb="53">
      <t>フ</t>
    </rPh>
    <rPh sb="53" eb="54">
      <t>マチ</t>
    </rPh>
    <rPh sb="55" eb="56">
      <t>トミ</t>
    </rPh>
    <rPh sb="57" eb="59">
      <t>トミヤ</t>
    </rPh>
    <rPh sb="59" eb="60">
      <t>シ</t>
    </rPh>
    <rPh sb="61" eb="62">
      <t>ワ</t>
    </rPh>
    <rPh sb="63" eb="66">
      <t>クロカワグン</t>
    </rPh>
    <rPh sb="66" eb="68">
      <t>タイワ</t>
    </rPh>
    <rPh sb="68" eb="69">
      <t>マチ</t>
    </rPh>
    <phoneticPr fontId="3"/>
  </si>
  <si>
    <t>※　合…合売店　複…複合店</t>
    <rPh sb="2" eb="3">
      <t>ゴウ</t>
    </rPh>
    <rPh sb="4" eb="5">
      <t>ゴウ</t>
    </rPh>
    <rPh sb="5" eb="7">
      <t>バイテン</t>
    </rPh>
    <rPh sb="8" eb="9">
      <t>フク</t>
    </rPh>
    <rPh sb="10" eb="12">
      <t>フクゴウ</t>
    </rPh>
    <rPh sb="12" eb="13">
      <t>テン</t>
    </rPh>
    <phoneticPr fontId="3"/>
  </si>
  <si>
    <t>※　合…合売店    複…複合店</t>
    <rPh sb="2" eb="3">
      <t>ゴウ</t>
    </rPh>
    <rPh sb="4" eb="5">
      <t>ゴウ</t>
    </rPh>
    <rPh sb="5" eb="7">
      <t>バイテン</t>
    </rPh>
    <rPh sb="11" eb="12">
      <t>フク</t>
    </rPh>
    <rPh sb="13" eb="15">
      <t>フクゴウ</t>
    </rPh>
    <rPh sb="15" eb="16">
      <t>テン</t>
    </rPh>
    <phoneticPr fontId="3"/>
  </si>
  <si>
    <t>※　合…合売店    　複…複合店</t>
    <rPh sb="2" eb="3">
      <t>ゴウ</t>
    </rPh>
    <rPh sb="4" eb="5">
      <t>ゴウ</t>
    </rPh>
    <rPh sb="5" eb="7">
      <t>バイテン</t>
    </rPh>
    <rPh sb="12" eb="13">
      <t>フク</t>
    </rPh>
    <rPh sb="14" eb="16">
      <t>フクゴウ</t>
    </rPh>
    <rPh sb="16" eb="17">
      <t>テン</t>
    </rPh>
    <phoneticPr fontId="3"/>
  </si>
  <si>
    <t>※ 合…合売店　複…複合店</t>
    <rPh sb="2" eb="3">
      <t>ゴウ</t>
    </rPh>
    <rPh sb="4" eb="5">
      <t>ゴウ</t>
    </rPh>
    <rPh sb="5" eb="7">
      <t>バイテン</t>
    </rPh>
    <rPh sb="8" eb="9">
      <t>フク</t>
    </rPh>
    <rPh sb="10" eb="11">
      <t>フク</t>
    </rPh>
    <phoneticPr fontId="3"/>
  </si>
  <si>
    <t>大衡村</t>
    <phoneticPr fontId="3"/>
  </si>
  <si>
    <t>大和町</t>
    <rPh sb="0" eb="3">
      <t>タイワチョウ</t>
    </rPh>
    <phoneticPr fontId="3"/>
  </si>
  <si>
    <t>富谷市</t>
    <rPh sb="2" eb="3">
      <t>シ</t>
    </rPh>
    <phoneticPr fontId="3"/>
  </si>
  <si>
    <t>白石市</t>
    <rPh sb="0" eb="3">
      <t>シロイシシ</t>
    </rPh>
    <phoneticPr fontId="3"/>
  </si>
  <si>
    <t>刈田郡</t>
    <rPh sb="0" eb="2">
      <t>カッタ</t>
    </rPh>
    <rPh sb="2" eb="3">
      <t>グン</t>
    </rPh>
    <phoneticPr fontId="3"/>
  </si>
  <si>
    <t>蔵王町</t>
    <rPh sb="0" eb="2">
      <t>ザオウ</t>
    </rPh>
    <rPh sb="2" eb="3">
      <t>チョウ</t>
    </rPh>
    <phoneticPr fontId="3"/>
  </si>
  <si>
    <t>七ヶ宿町</t>
    <rPh sb="0" eb="3">
      <t>シチガシュク</t>
    </rPh>
    <rPh sb="3" eb="4">
      <t>マチ</t>
    </rPh>
    <phoneticPr fontId="3"/>
  </si>
  <si>
    <t>色麻町</t>
    <rPh sb="0" eb="3">
      <t>シカマチョウ</t>
    </rPh>
    <phoneticPr fontId="3"/>
  </si>
  <si>
    <t>加美町</t>
    <rPh sb="0" eb="3">
      <t>カミマチ</t>
    </rPh>
    <phoneticPr fontId="3"/>
  </si>
  <si>
    <t>旧河北町</t>
    <rPh sb="0" eb="1">
      <t>キュウ</t>
    </rPh>
    <rPh sb="1" eb="3">
      <t>カホク</t>
    </rPh>
    <rPh sb="3" eb="4">
      <t>チョウ</t>
    </rPh>
    <phoneticPr fontId="3"/>
  </si>
  <si>
    <t>旧北上町</t>
    <rPh sb="0" eb="1">
      <t>キュウ</t>
    </rPh>
    <rPh sb="1" eb="3">
      <t>キタカミ</t>
    </rPh>
    <rPh sb="3" eb="4">
      <t>チョウ</t>
    </rPh>
    <phoneticPr fontId="3"/>
  </si>
  <si>
    <t>旧築館町</t>
    <rPh sb="0" eb="1">
      <t>キュウ</t>
    </rPh>
    <rPh sb="1" eb="4">
      <t>ツキダテチョウ</t>
    </rPh>
    <phoneticPr fontId="3"/>
  </si>
  <si>
    <t>旧志波姫町</t>
    <rPh sb="0" eb="1">
      <t>キュウ</t>
    </rPh>
    <rPh sb="1" eb="5">
      <t>シワヒメチョウ</t>
    </rPh>
    <phoneticPr fontId="3"/>
  </si>
  <si>
    <t>旧若柳町</t>
    <rPh sb="0" eb="1">
      <t>キュウ</t>
    </rPh>
    <rPh sb="1" eb="4">
      <t>ワカヤナギチョウ</t>
    </rPh>
    <phoneticPr fontId="3"/>
  </si>
  <si>
    <t>旧一迫町</t>
    <rPh sb="0" eb="1">
      <t>キュウ</t>
    </rPh>
    <rPh sb="1" eb="3">
      <t>イチハサマ</t>
    </rPh>
    <rPh sb="3" eb="4">
      <t>マチ</t>
    </rPh>
    <phoneticPr fontId="3"/>
  </si>
  <si>
    <t>旧花山村</t>
    <rPh sb="0" eb="1">
      <t>キュウ</t>
    </rPh>
    <rPh sb="1" eb="3">
      <t>ハナヤマ</t>
    </rPh>
    <rPh sb="3" eb="4">
      <t>ムラ</t>
    </rPh>
    <phoneticPr fontId="3"/>
  </si>
  <si>
    <t>　上記の事態が発生した場合、可能な限り通常業務維持に努めますが、保管をさせていただいている折込広告が水濡れ等にて</t>
    <rPh sb="1" eb="3">
      <t>ジョウキ</t>
    </rPh>
    <rPh sb="4" eb="6">
      <t>ジタイ</t>
    </rPh>
    <rPh sb="7" eb="9">
      <t>ハッセイ</t>
    </rPh>
    <rPh sb="11" eb="13">
      <t>バアイ</t>
    </rPh>
    <rPh sb="14" eb="16">
      <t>カノウ</t>
    </rPh>
    <rPh sb="17" eb="18">
      <t>カギ</t>
    </rPh>
    <rPh sb="19" eb="21">
      <t>ツウジョウ</t>
    </rPh>
    <rPh sb="21" eb="23">
      <t>ギョウム</t>
    </rPh>
    <rPh sb="23" eb="25">
      <t>イジ</t>
    </rPh>
    <rPh sb="26" eb="27">
      <t>ツト</t>
    </rPh>
    <rPh sb="32" eb="34">
      <t>ホカン</t>
    </rPh>
    <rPh sb="45" eb="47">
      <t>オリコミ</t>
    </rPh>
    <rPh sb="47" eb="49">
      <t>コウコク</t>
    </rPh>
    <rPh sb="50" eb="52">
      <t>ミズヌ</t>
    </rPh>
    <rPh sb="53" eb="54">
      <t>トウ</t>
    </rPh>
    <phoneticPr fontId="3"/>
  </si>
  <si>
    <t>使用出来ない等、他にも様々な事態が発生し、ご要望にお応えできないことも考えられます。広告主様ならび関係者様には</t>
    <rPh sb="0" eb="2">
      <t>シヨウ</t>
    </rPh>
    <rPh sb="17" eb="19">
      <t>ハッセイ</t>
    </rPh>
    <rPh sb="42" eb="45">
      <t>コウコクヌシ</t>
    </rPh>
    <rPh sb="45" eb="46">
      <t>サマ</t>
    </rPh>
    <rPh sb="49" eb="52">
      <t>カンケイシャ</t>
    </rPh>
    <rPh sb="52" eb="53">
      <t>サマ</t>
    </rPh>
    <phoneticPr fontId="3"/>
  </si>
  <si>
    <t>ご不便ご迷惑をおかけすることになりますが、その場合は責任の免除をお願いすることになりますので、あらかじめご理解の上</t>
    <rPh sb="53" eb="55">
      <t>リカイ</t>
    </rPh>
    <rPh sb="56" eb="57">
      <t>ウエ</t>
    </rPh>
    <phoneticPr fontId="3"/>
  </si>
  <si>
    <t>お申込いただきますようお願い申し上げます。</t>
  </si>
  <si>
    <t xml:space="preserve">  最善の努力を尽くしますが、業務に携わるすべての人の安全を最優先とさせていただきます。</t>
    <phoneticPr fontId="3"/>
  </si>
  <si>
    <t>災害等にあたり、各関係各社は全力を傾注して新聞及び折込広告を読者へお届けできるよう</t>
    <phoneticPr fontId="3"/>
  </si>
  <si>
    <t>※ 気仙沼市内の朝日新聞・毎日新聞・日本経済新聞・産経新聞は河北新報気仙沼各店が取り扱っております。</t>
    <rPh sb="2" eb="3">
      <t>キ</t>
    </rPh>
    <rPh sb="3" eb="4">
      <t>セン</t>
    </rPh>
    <rPh sb="4" eb="5">
      <t>ヌマ</t>
    </rPh>
    <rPh sb="5" eb="7">
      <t>シナイ</t>
    </rPh>
    <rPh sb="8" eb="10">
      <t>アサヒ</t>
    </rPh>
    <rPh sb="10" eb="12">
      <t>シンブン</t>
    </rPh>
    <rPh sb="13" eb="15">
      <t>マイニチ</t>
    </rPh>
    <rPh sb="15" eb="17">
      <t>シンブン</t>
    </rPh>
    <rPh sb="18" eb="20">
      <t>ニホン</t>
    </rPh>
    <rPh sb="20" eb="22">
      <t>ケイザイ</t>
    </rPh>
    <rPh sb="22" eb="24">
      <t>シンブン</t>
    </rPh>
    <rPh sb="25" eb="27">
      <t>サンケイ</t>
    </rPh>
    <rPh sb="27" eb="29">
      <t>シンブン</t>
    </rPh>
    <rPh sb="30" eb="32">
      <t>カホク</t>
    </rPh>
    <rPh sb="32" eb="34">
      <t>シンポウ</t>
    </rPh>
    <rPh sb="34" eb="37">
      <t>ケセンヌマ</t>
    </rPh>
    <rPh sb="37" eb="38">
      <t>カク</t>
    </rPh>
    <rPh sb="38" eb="39">
      <t>テン</t>
    </rPh>
    <rPh sb="40" eb="41">
      <t>ト</t>
    </rPh>
    <rPh sb="42" eb="43">
      <t>アツカ</t>
    </rPh>
    <phoneticPr fontId="3"/>
  </si>
  <si>
    <r>
      <t>仙台市</t>
    </r>
    <r>
      <rPr>
        <b/>
        <sz val="8"/>
        <rFont val="ＭＳ Ｐゴシック"/>
        <family val="3"/>
        <charset val="128"/>
      </rPr>
      <t>(富谷市・大和町・利府町・名取市・岩沼市含む）</t>
    </r>
    <r>
      <rPr>
        <b/>
        <sz val="11"/>
        <rFont val="ＭＳ Ｐゴシック"/>
        <family val="3"/>
        <charset val="128"/>
      </rPr>
      <t>（河北新報　朝刊･パワーポスティング）</t>
    </r>
    <rPh sb="0" eb="3">
      <t>センダイシ</t>
    </rPh>
    <rPh sb="4" eb="6">
      <t>トミヤ</t>
    </rPh>
    <rPh sb="6" eb="7">
      <t>シ</t>
    </rPh>
    <rPh sb="8" eb="10">
      <t>タイワ</t>
    </rPh>
    <rPh sb="10" eb="11">
      <t>チョウ</t>
    </rPh>
    <rPh sb="12" eb="14">
      <t>リフ</t>
    </rPh>
    <rPh sb="14" eb="15">
      <t>チョウ</t>
    </rPh>
    <rPh sb="16" eb="18">
      <t>ナトリ</t>
    </rPh>
    <rPh sb="18" eb="19">
      <t>シ</t>
    </rPh>
    <rPh sb="20" eb="23">
      <t>イワヌマシ</t>
    </rPh>
    <rPh sb="23" eb="24">
      <t>フク</t>
    </rPh>
    <rPh sb="27" eb="29">
      <t>カホク</t>
    </rPh>
    <rPh sb="29" eb="31">
      <t>シンポウ</t>
    </rPh>
    <rPh sb="32" eb="34">
      <t>チョウカン</t>
    </rPh>
    <phoneticPr fontId="3"/>
  </si>
  <si>
    <t>仙台あおば</t>
    <rPh sb="0" eb="2">
      <t>センダイ</t>
    </rPh>
    <phoneticPr fontId="3"/>
  </si>
  <si>
    <t>宮利多</t>
    <rPh sb="0" eb="1">
      <t>ミヤ</t>
    </rPh>
    <rPh sb="1" eb="2">
      <t>リ</t>
    </rPh>
    <rPh sb="2" eb="3">
      <t>タ</t>
    </rPh>
    <phoneticPr fontId="3"/>
  </si>
  <si>
    <t>※　旧古川市清滝地区は栗原方面河北新報高清水店が300枚取り扱っております。</t>
    <rPh sb="2" eb="3">
      <t>キュウ</t>
    </rPh>
    <rPh sb="3" eb="5">
      <t>フルカワ</t>
    </rPh>
    <rPh sb="5" eb="6">
      <t>シ</t>
    </rPh>
    <rPh sb="6" eb="8">
      <t>キヨタキ</t>
    </rPh>
    <rPh sb="8" eb="10">
      <t>チク</t>
    </rPh>
    <rPh sb="11" eb="13">
      <t>クリハラ</t>
    </rPh>
    <rPh sb="13" eb="15">
      <t>ホウメン</t>
    </rPh>
    <rPh sb="15" eb="17">
      <t>カホク</t>
    </rPh>
    <rPh sb="17" eb="19">
      <t>シンポウ</t>
    </rPh>
    <rPh sb="19" eb="22">
      <t>タカシミズ</t>
    </rPh>
    <rPh sb="22" eb="23">
      <t>テン</t>
    </rPh>
    <rPh sb="27" eb="28">
      <t>マイ</t>
    </rPh>
    <rPh sb="28" eb="29">
      <t>ト</t>
    </rPh>
    <rPh sb="30" eb="31">
      <t>アツカ</t>
    </rPh>
    <phoneticPr fontId="3"/>
  </si>
  <si>
    <t>※　旧古川市の毎日新聞・日本経済新聞は河北新報が、産経新聞は読売新聞古川店が取り扱っております。</t>
    <rPh sb="2" eb="3">
      <t>キュウ</t>
    </rPh>
    <rPh sb="3" eb="5">
      <t>フルカワ</t>
    </rPh>
    <rPh sb="5" eb="6">
      <t>シ</t>
    </rPh>
    <rPh sb="7" eb="9">
      <t>マイニチ</t>
    </rPh>
    <rPh sb="9" eb="11">
      <t>シンブン</t>
    </rPh>
    <rPh sb="12" eb="14">
      <t>ニホン</t>
    </rPh>
    <rPh sb="14" eb="16">
      <t>ケイザイ</t>
    </rPh>
    <rPh sb="16" eb="18">
      <t>シンブン</t>
    </rPh>
    <rPh sb="19" eb="21">
      <t>カホク</t>
    </rPh>
    <rPh sb="21" eb="23">
      <t>シンポウ</t>
    </rPh>
    <rPh sb="25" eb="27">
      <t>サンケイ</t>
    </rPh>
    <rPh sb="27" eb="29">
      <t>シンブン</t>
    </rPh>
    <rPh sb="30" eb="32">
      <t>ヨミウリ</t>
    </rPh>
    <rPh sb="32" eb="34">
      <t>シンブン</t>
    </rPh>
    <rPh sb="34" eb="36">
      <t>フルカワ</t>
    </rPh>
    <rPh sb="36" eb="37">
      <t>テン</t>
    </rPh>
    <rPh sb="38" eb="39">
      <t>ト</t>
    </rPh>
    <rPh sb="40" eb="41">
      <t>アツカ</t>
    </rPh>
    <phoneticPr fontId="3"/>
  </si>
  <si>
    <t>古川南※</t>
    <rPh sb="2" eb="3">
      <t>ミナミ</t>
    </rPh>
    <phoneticPr fontId="3"/>
  </si>
  <si>
    <t>登米東和 ※</t>
    <phoneticPr fontId="3"/>
  </si>
  <si>
    <t>※ 中田町浅水地区の一部、中田町上沼弥勒寺地区の一部は河北新報登米東和店で取り扱っております。</t>
    <rPh sb="2" eb="5">
      <t>ナカタチョウ</t>
    </rPh>
    <rPh sb="5" eb="7">
      <t>アサミズ</t>
    </rPh>
    <rPh sb="7" eb="9">
      <t>チク</t>
    </rPh>
    <rPh sb="10" eb="12">
      <t>イチブ</t>
    </rPh>
    <rPh sb="13" eb="16">
      <t>ナカタチョウ</t>
    </rPh>
    <rPh sb="16" eb="18">
      <t>ウワヌマ</t>
    </rPh>
    <rPh sb="18" eb="21">
      <t>ミロクジ</t>
    </rPh>
    <rPh sb="21" eb="23">
      <t>チク</t>
    </rPh>
    <rPh sb="24" eb="26">
      <t>イチブ</t>
    </rPh>
    <rPh sb="27" eb="29">
      <t>カホク</t>
    </rPh>
    <rPh sb="29" eb="31">
      <t>シンポウ</t>
    </rPh>
    <rPh sb="31" eb="33">
      <t>トメ</t>
    </rPh>
    <rPh sb="33" eb="35">
      <t>トウワ</t>
    </rPh>
    <rPh sb="35" eb="36">
      <t>ミセ</t>
    </rPh>
    <rPh sb="37" eb="38">
      <t>ト</t>
    </rPh>
    <rPh sb="39" eb="40">
      <t>アツカ</t>
    </rPh>
    <phoneticPr fontId="3"/>
  </si>
  <si>
    <t>一関（読）</t>
    <rPh sb="3" eb="4">
      <t>ドク</t>
    </rPh>
    <phoneticPr fontId="10"/>
  </si>
  <si>
    <t>千厩（専売）</t>
    <rPh sb="3" eb="5">
      <t>センバイ</t>
    </rPh>
    <phoneticPr fontId="10"/>
  </si>
  <si>
    <t>藤沢（専売）</t>
    <rPh sb="3" eb="5">
      <t>センバイ</t>
    </rPh>
    <phoneticPr fontId="10"/>
  </si>
  <si>
    <t>青若宮</t>
    <phoneticPr fontId="3"/>
  </si>
  <si>
    <t>複</t>
    <phoneticPr fontId="3"/>
  </si>
  <si>
    <t>※  複…複合店</t>
    <rPh sb="3" eb="4">
      <t>フク</t>
    </rPh>
    <rPh sb="5" eb="7">
      <t>フクゴウ</t>
    </rPh>
    <rPh sb="7" eb="8">
      <t>テン</t>
    </rPh>
    <phoneticPr fontId="3"/>
  </si>
  <si>
    <t>名取中央※</t>
    <rPh sb="0" eb="2">
      <t>ナトリ</t>
    </rPh>
    <rPh sb="2" eb="4">
      <t>チュウオウ</t>
    </rPh>
    <phoneticPr fontId="3"/>
  </si>
  <si>
    <t>本塩釜</t>
  </si>
  <si>
    <t>塩釜南部</t>
    <phoneticPr fontId="3"/>
  </si>
  <si>
    <t>仙台近郊</t>
  </si>
  <si>
    <t>https://www.kahoku-orikomi.co.jp</t>
    <phoneticPr fontId="3"/>
  </si>
  <si>
    <t>中新田
伊藤</t>
    <phoneticPr fontId="3"/>
  </si>
  <si>
    <t>涌谷</t>
    <phoneticPr fontId="3"/>
  </si>
  <si>
    <t>野蒜・小野 ※</t>
    <phoneticPr fontId="3"/>
  </si>
  <si>
    <t>鹿島台</t>
    <phoneticPr fontId="3"/>
  </si>
  <si>
    <t>※　河北パワーポスティング石巻は河北新報朝刊折込（旧石巻市）と併用が条件です。</t>
    <rPh sb="2" eb="4">
      <t>カホク</t>
    </rPh>
    <rPh sb="13" eb="15">
      <t>イシノマキ</t>
    </rPh>
    <rPh sb="16" eb="18">
      <t>カホク</t>
    </rPh>
    <rPh sb="18" eb="20">
      <t>シンポウ</t>
    </rPh>
    <rPh sb="20" eb="22">
      <t>チョウカン</t>
    </rPh>
    <rPh sb="22" eb="24">
      <t>オリコミ</t>
    </rPh>
    <rPh sb="25" eb="26">
      <t>キュウ</t>
    </rPh>
    <rPh sb="26" eb="28">
      <t>イシノマキ</t>
    </rPh>
    <rPh sb="28" eb="29">
      <t>シ</t>
    </rPh>
    <rPh sb="31" eb="33">
      <t>ヘイヨウ</t>
    </rPh>
    <rPh sb="34" eb="36">
      <t>ジョウケン</t>
    </rPh>
    <phoneticPr fontId="122"/>
  </si>
  <si>
    <t>※　河北パワーポスティング石巻では販売店統合のため一部配布できないエリアを持つ販売店があります。</t>
    <rPh sb="2" eb="4">
      <t>カホク</t>
    </rPh>
    <rPh sb="13" eb="15">
      <t>イシノマキ</t>
    </rPh>
    <rPh sb="17" eb="22">
      <t>ハンバイテントウゴウ</t>
    </rPh>
    <rPh sb="25" eb="27">
      <t>イチブ</t>
    </rPh>
    <rPh sb="27" eb="29">
      <t>ハイフ</t>
    </rPh>
    <rPh sb="37" eb="38">
      <t>モ</t>
    </rPh>
    <rPh sb="39" eb="42">
      <t>ハンバイテン</t>
    </rPh>
    <phoneticPr fontId="122"/>
  </si>
  <si>
    <t>名取西※</t>
    <rPh sb="0" eb="2">
      <t>ナトリ</t>
    </rPh>
    <rPh sb="2" eb="3">
      <t>ニシ</t>
    </rPh>
    <phoneticPr fontId="3"/>
  </si>
  <si>
    <t>担当者</t>
    <rPh sb="0" eb="3">
      <t>タントウシャ</t>
    </rPh>
    <phoneticPr fontId="122"/>
  </si>
  <si>
    <t>受注番号</t>
    <rPh sb="0" eb="4">
      <t>ジュチュウバンゴウ</t>
    </rPh>
    <phoneticPr fontId="122"/>
  </si>
  <si>
    <t>旧
石巻市※</t>
    <rPh sb="0" eb="1">
      <t>キュウ</t>
    </rPh>
    <rPh sb="2" eb="5">
      <t>イシノマキシ</t>
    </rPh>
    <phoneticPr fontId="3"/>
  </si>
  <si>
    <t xml:space="preserve">  　  名取中央販売店の田高・高舘(野来・前沖)・下余田(中荷・成田)・大曲・高柳・小塚原・閖上地区、南名取販売店の飯野坂・植松・下増田・愛島・愛島台地区は河北ＰＰ配布不可となります）</t>
    <rPh sb="5" eb="7">
      <t>ナトリ</t>
    </rPh>
    <rPh sb="7" eb="9">
      <t>チュウオウ</t>
    </rPh>
    <rPh sb="16" eb="18">
      <t>タカダテ</t>
    </rPh>
    <rPh sb="19" eb="20">
      <t>ノ</t>
    </rPh>
    <rPh sb="20" eb="21">
      <t>ク</t>
    </rPh>
    <rPh sb="22" eb="24">
      <t>マエオキ</t>
    </rPh>
    <rPh sb="30" eb="31">
      <t>ナカ</t>
    </rPh>
    <rPh sb="33" eb="35">
      <t>ナリタ</t>
    </rPh>
    <rPh sb="47" eb="49">
      <t>ユリアゲ</t>
    </rPh>
    <rPh sb="66" eb="69">
      <t>シモマスダ</t>
    </rPh>
    <phoneticPr fontId="3"/>
  </si>
  <si>
    <t>飯野川・
　　　橋浦</t>
    <phoneticPr fontId="3"/>
  </si>
  <si>
    <t>くりこま</t>
    <phoneticPr fontId="3"/>
  </si>
  <si>
    <t>旧牡鹿町</t>
    <rPh sb="0" eb="1">
      <t>キュウ</t>
    </rPh>
    <rPh sb="1" eb="4">
      <t>オシカチョウ</t>
    </rPh>
    <phoneticPr fontId="3"/>
  </si>
  <si>
    <t>※  読売新聞の茂庭地区は11.読売新聞太白店が取り扱っております。</t>
    <rPh sb="3" eb="7">
      <t>ヨミウリシンブン</t>
    </rPh>
    <rPh sb="8" eb="10">
      <t>モニワ</t>
    </rPh>
    <rPh sb="10" eb="12">
      <t>チク</t>
    </rPh>
    <rPh sb="16" eb="18">
      <t>ヨミウリ</t>
    </rPh>
    <rPh sb="18" eb="20">
      <t>シンブン</t>
    </rPh>
    <rPh sb="20" eb="22">
      <t>タイハク</t>
    </rPh>
    <rPh sb="22" eb="23">
      <t>テン</t>
    </rPh>
    <rPh sb="24" eb="25">
      <t>ト</t>
    </rPh>
    <rPh sb="26" eb="27">
      <t>アツカ</t>
    </rPh>
    <phoneticPr fontId="3"/>
  </si>
  <si>
    <t>(旧河北町の一部は中里店・鹿又店が取り扱っています）</t>
    <rPh sb="1" eb="2">
      <t>キュウ</t>
    </rPh>
    <rPh sb="2" eb="4">
      <t>カホク</t>
    </rPh>
    <rPh sb="4" eb="5">
      <t>マチ</t>
    </rPh>
    <rPh sb="6" eb="8">
      <t>イチブ</t>
    </rPh>
    <rPh sb="9" eb="11">
      <t>ナカサト</t>
    </rPh>
    <rPh sb="10" eb="11">
      <t>カワナカ</t>
    </rPh>
    <rPh sb="11" eb="12">
      <t>ミセ</t>
    </rPh>
    <rPh sb="13" eb="15">
      <t>カノマタ</t>
    </rPh>
    <rPh sb="15" eb="16">
      <t>ミセ</t>
    </rPh>
    <rPh sb="17" eb="18">
      <t>ト</t>
    </rPh>
    <rPh sb="19" eb="20">
      <t>アツカ</t>
    </rPh>
    <phoneticPr fontId="3"/>
  </si>
  <si>
    <t>（旧牡鹿町は渡波店で取り扱っています）</t>
    <rPh sb="1" eb="2">
      <t>キュウ</t>
    </rPh>
    <rPh sb="2" eb="5">
      <t>オシカチョウ</t>
    </rPh>
    <rPh sb="6" eb="8">
      <t>ワタノハ</t>
    </rPh>
    <rPh sb="8" eb="9">
      <t>テン</t>
    </rPh>
    <rPh sb="10" eb="11">
      <t>ト</t>
    </rPh>
    <rPh sb="12" eb="13">
      <t>アツカ</t>
    </rPh>
    <phoneticPr fontId="3"/>
  </si>
  <si>
    <t>受注Ｎｏ．</t>
    <rPh sb="0" eb="2">
      <t>ジュチュウ</t>
    </rPh>
    <phoneticPr fontId="3"/>
  </si>
  <si>
    <t>東京紙委託先</t>
    <rPh sb="0" eb="3">
      <t>トウキョウシ</t>
    </rPh>
    <rPh sb="3" eb="6">
      <t>イタクサキ</t>
    </rPh>
    <phoneticPr fontId="3"/>
  </si>
  <si>
    <t>作業指示書</t>
    <rPh sb="0" eb="2">
      <t>サギョウ</t>
    </rPh>
    <rPh sb="2" eb="5">
      <t>シジショ</t>
    </rPh>
    <phoneticPr fontId="3"/>
  </si>
  <si>
    <t>折込日</t>
    <rPh sb="0" eb="2">
      <t>オリコミ</t>
    </rPh>
    <rPh sb="2" eb="3">
      <t>ビ</t>
    </rPh>
    <phoneticPr fontId="2"/>
  </si>
  <si>
    <t>得意先</t>
    <rPh sb="0" eb="3">
      <t>トクイサキ</t>
    </rPh>
    <phoneticPr fontId="2"/>
  </si>
  <si>
    <t>広告主名</t>
    <rPh sb="0" eb="3">
      <t>コウコクヌシ</t>
    </rPh>
    <rPh sb="3" eb="4">
      <t>メイ</t>
    </rPh>
    <phoneticPr fontId="2"/>
  </si>
  <si>
    <t>タイトル</t>
    <phoneticPr fontId="2"/>
  </si>
  <si>
    <t>業種</t>
    <rPh sb="0" eb="2">
      <t>ギョウシュ</t>
    </rPh>
    <phoneticPr fontId="3"/>
  </si>
  <si>
    <t>市内総枚数</t>
    <rPh sb="0" eb="2">
      <t>シナイ</t>
    </rPh>
    <rPh sb="2" eb="3">
      <t>ソウ</t>
    </rPh>
    <rPh sb="3" eb="5">
      <t>マイスウ</t>
    </rPh>
    <phoneticPr fontId="3"/>
  </si>
  <si>
    <t>枚</t>
    <rPh sb="0" eb="1">
      <t>マイ</t>
    </rPh>
    <phoneticPr fontId="3"/>
  </si>
  <si>
    <t>総枚数</t>
    <rPh sb="0" eb="1">
      <t>ソウ</t>
    </rPh>
    <rPh sb="1" eb="3">
      <t>マイスウ</t>
    </rPh>
    <phoneticPr fontId="2"/>
  </si>
  <si>
    <t>県下総枚数</t>
    <rPh sb="0" eb="2">
      <t>ケンカ</t>
    </rPh>
    <rPh sb="2" eb="3">
      <t>ソウ</t>
    </rPh>
    <rPh sb="3" eb="5">
      <t>マイスウ</t>
    </rPh>
    <phoneticPr fontId="3"/>
  </si>
  <si>
    <t>差替</t>
    <rPh sb="0" eb="2">
      <t>サシカ</t>
    </rPh>
    <phoneticPr fontId="2"/>
  </si>
  <si>
    <t>無　　　　　・　　　　　有</t>
    <rPh sb="0" eb="1">
      <t>ム</t>
    </rPh>
    <rPh sb="12" eb="13">
      <t>ア</t>
    </rPh>
    <phoneticPr fontId="2"/>
  </si>
  <si>
    <t>仙台市内</t>
    <rPh sb="0" eb="2">
      <t>センダイ</t>
    </rPh>
    <rPh sb="2" eb="4">
      <t>シナイ</t>
    </rPh>
    <phoneticPr fontId="2"/>
  </si>
  <si>
    <t>市内東京紙</t>
    <rPh sb="0" eb="2">
      <t>シナイ</t>
    </rPh>
    <rPh sb="2" eb="4">
      <t>トウキョウ</t>
    </rPh>
    <rPh sb="4" eb="5">
      <t>シ</t>
    </rPh>
    <phoneticPr fontId="2"/>
  </si>
  <si>
    <t>県　　　下</t>
    <rPh sb="0" eb="5">
      <t>ケンカ</t>
    </rPh>
    <phoneticPr fontId="2"/>
  </si>
  <si>
    <t>名取東京紙(Y)</t>
    <rPh sb="0" eb="1">
      <t>ナ</t>
    </rPh>
    <rPh sb="1" eb="2">
      <t>トリ</t>
    </rPh>
    <rPh sb="2" eb="4">
      <t>トウキョウ</t>
    </rPh>
    <rPh sb="4" eb="5">
      <t>カミ</t>
    </rPh>
    <phoneticPr fontId="2"/>
  </si>
  <si>
    <t>枚</t>
    <rPh sb="0" eb="1">
      <t>マイ</t>
    </rPh>
    <phoneticPr fontId="2"/>
  </si>
  <si>
    <t>一関分</t>
    <rPh sb="2" eb="3">
      <t>ブン</t>
    </rPh>
    <phoneticPr fontId="3"/>
  </si>
  <si>
    <t>三陸新報(Ｙ)</t>
    <rPh sb="0" eb="2">
      <t>サンリク</t>
    </rPh>
    <rPh sb="2" eb="4">
      <t>シンポウ</t>
    </rPh>
    <phoneticPr fontId="3"/>
  </si>
  <si>
    <t>入荷区分</t>
    <rPh sb="0" eb="2">
      <t>ニュウカ</t>
    </rPh>
    <rPh sb="2" eb="4">
      <t>クブン</t>
    </rPh>
    <phoneticPr fontId="2"/>
  </si>
  <si>
    <t>入荷　　　・　　　在庫　　　・　　　集荷</t>
    <phoneticPr fontId="3"/>
  </si>
  <si>
    <t>県外</t>
    <rPh sb="0" eb="2">
      <t>ケンガイ</t>
    </rPh>
    <phoneticPr fontId="3"/>
  </si>
  <si>
    <t>枚数</t>
    <rPh sb="0" eb="2">
      <t>マイスウ</t>
    </rPh>
    <phoneticPr fontId="3"/>
  </si>
  <si>
    <t>次回折込予定日</t>
    <rPh sb="0" eb="2">
      <t>ジカイ</t>
    </rPh>
    <rPh sb="2" eb="4">
      <t>オリコミ</t>
    </rPh>
    <rPh sb="4" eb="6">
      <t>ヨテイ</t>
    </rPh>
    <rPh sb="6" eb="7">
      <t>ビ</t>
    </rPh>
    <phoneticPr fontId="3"/>
  </si>
  <si>
    <t>備考</t>
    <rPh sb="0" eb="2">
      <t>ビコウ</t>
    </rPh>
    <phoneticPr fontId="3"/>
  </si>
  <si>
    <t>住吉台</t>
    <rPh sb="0" eb="3">
      <t>スミヨシダイ</t>
    </rPh>
    <phoneticPr fontId="3"/>
  </si>
  <si>
    <r>
      <t>※　</t>
    </r>
    <r>
      <rPr>
        <u/>
        <sz val="8"/>
        <color indexed="8"/>
        <rFont val="ＭＳ Ｐ明朝"/>
        <family val="1"/>
        <charset val="128"/>
      </rPr>
      <t>〔折込休日〕大崎タイムスは基本的に月曜日が休刊です。</t>
    </r>
    <r>
      <rPr>
        <sz val="8"/>
        <color indexed="8"/>
        <rFont val="ＭＳ Ｐ明朝"/>
        <family val="1"/>
        <charset val="128"/>
      </rPr>
      <t>また、旧古川市中心部は前日の夕方に配達されます。</t>
    </r>
    <rPh sb="15" eb="18">
      <t>キホンテキ</t>
    </rPh>
    <rPh sb="31" eb="32">
      <t>キュウ</t>
    </rPh>
    <rPh sb="32" eb="34">
      <t>フルカワ</t>
    </rPh>
    <rPh sb="34" eb="35">
      <t>シ</t>
    </rPh>
    <rPh sb="35" eb="38">
      <t>チュウシンブ</t>
    </rPh>
    <rPh sb="39" eb="41">
      <t>ゼンジツ</t>
    </rPh>
    <rPh sb="42" eb="44">
      <t>ユウガタ</t>
    </rPh>
    <rPh sb="45" eb="47">
      <t>ハイタツ</t>
    </rPh>
    <phoneticPr fontId="3"/>
  </si>
  <si>
    <t>中新田
今藤※</t>
    <rPh sb="4" eb="6">
      <t>コンドウ</t>
    </rPh>
    <phoneticPr fontId="3"/>
  </si>
  <si>
    <t>　　 ①渡波販売店内の旧大原販売店エリア・旧鮎川販売店エリア ②中里販売店内の旧飯野川販売店エリア</t>
    <rPh sb="4" eb="6">
      <t>ワタノハ</t>
    </rPh>
    <rPh sb="6" eb="9">
      <t>ハンバイテン</t>
    </rPh>
    <rPh sb="9" eb="10">
      <t>ナイ</t>
    </rPh>
    <rPh sb="11" eb="12">
      <t>キュウ</t>
    </rPh>
    <rPh sb="12" eb="14">
      <t>オオハラ</t>
    </rPh>
    <rPh sb="14" eb="17">
      <t>ハンバイテン</t>
    </rPh>
    <rPh sb="21" eb="24">
      <t>キュウアユカワ</t>
    </rPh>
    <rPh sb="24" eb="27">
      <t>ハンバイテン</t>
    </rPh>
    <rPh sb="32" eb="37">
      <t>ナカサトハンバイテン</t>
    </rPh>
    <rPh sb="37" eb="38">
      <t>ナイ</t>
    </rPh>
    <rPh sb="39" eb="40">
      <t>キュウ</t>
    </rPh>
    <rPh sb="40" eb="43">
      <t>イイノガワ</t>
    </rPh>
    <rPh sb="43" eb="46">
      <t>ハンバイテン</t>
    </rPh>
    <phoneticPr fontId="122"/>
  </si>
  <si>
    <t>旧鹿島台町</t>
    <rPh sb="0" eb="1">
      <t>キュウ</t>
    </rPh>
    <phoneticPr fontId="3"/>
  </si>
  <si>
    <t>石巻</t>
    <rPh sb="0" eb="2">
      <t>イシノマキ</t>
    </rPh>
    <phoneticPr fontId="3"/>
  </si>
  <si>
    <t>興田</t>
    <rPh sb="0" eb="1">
      <t>コウギョウ</t>
    </rPh>
    <rPh sb="1" eb="2">
      <t>タ</t>
    </rPh>
    <phoneticPr fontId="10"/>
  </si>
  <si>
    <t xml:space="preserve">摺沢 </t>
    <rPh sb="0" eb="1">
      <t>スリ</t>
    </rPh>
    <rPh sb="1" eb="2">
      <t>サワ</t>
    </rPh>
    <phoneticPr fontId="10"/>
  </si>
  <si>
    <t>泉パークタウン</t>
    <rPh sb="0" eb="1">
      <t>イズミ</t>
    </rPh>
    <phoneticPr fontId="3"/>
  </si>
  <si>
    <t>塩釜利府</t>
    <rPh sb="2" eb="4">
      <t>リフ</t>
    </rPh>
    <phoneticPr fontId="3"/>
  </si>
  <si>
    <t>塩釜市</t>
    <phoneticPr fontId="3"/>
  </si>
  <si>
    <t>※利府町を含む</t>
    <phoneticPr fontId="3"/>
  </si>
  <si>
    <t>※　旧石巻市内の朝日新聞・日本経済新聞は、旧石巻市河北新報各店が取り扱っております。</t>
    <rPh sb="2" eb="3">
      <t>キュウ</t>
    </rPh>
    <rPh sb="3" eb="5">
      <t>イシノマキ</t>
    </rPh>
    <rPh sb="5" eb="7">
      <t>シナイ</t>
    </rPh>
    <rPh sb="8" eb="12">
      <t>アサヒシンブン</t>
    </rPh>
    <rPh sb="13" eb="15">
      <t>ニホン</t>
    </rPh>
    <rPh sb="15" eb="17">
      <t>ケイザイ</t>
    </rPh>
    <rPh sb="17" eb="19">
      <t>シンブン</t>
    </rPh>
    <rPh sb="21" eb="22">
      <t>キュウ</t>
    </rPh>
    <rPh sb="22" eb="24">
      <t>イシノマキ</t>
    </rPh>
    <rPh sb="24" eb="25">
      <t>シ</t>
    </rPh>
    <rPh sb="25" eb="27">
      <t>カホク</t>
    </rPh>
    <rPh sb="27" eb="29">
      <t>シンポウ</t>
    </rPh>
    <rPh sb="29" eb="31">
      <t>カクテン</t>
    </rPh>
    <rPh sb="32" eb="33">
      <t>ト</t>
    </rPh>
    <rPh sb="34" eb="35">
      <t>アツカ</t>
    </rPh>
    <phoneticPr fontId="3"/>
  </si>
  <si>
    <t>一関（専売）</t>
    <rPh sb="3" eb="4">
      <t>センモン</t>
    </rPh>
    <rPh sb="4" eb="5">
      <t>ウ</t>
    </rPh>
    <phoneticPr fontId="10"/>
  </si>
  <si>
    <t>※　読売新聞中野栄店2,000枚には、200枚日経新聞が含まれています。</t>
    <rPh sb="2" eb="4">
      <t>ヨミウリ</t>
    </rPh>
    <rPh sb="4" eb="6">
      <t>シンブン</t>
    </rPh>
    <rPh sb="6" eb="8">
      <t>ナカノ</t>
    </rPh>
    <rPh sb="8" eb="9">
      <t>サカエ</t>
    </rPh>
    <rPh sb="9" eb="10">
      <t>テン</t>
    </rPh>
    <rPh sb="15" eb="16">
      <t>マイ</t>
    </rPh>
    <rPh sb="23" eb="25">
      <t>ニッケイ</t>
    </rPh>
    <rPh sb="25" eb="27">
      <t>シンブン</t>
    </rPh>
    <rPh sb="28" eb="29">
      <t>フク</t>
    </rPh>
    <phoneticPr fontId="3"/>
  </si>
  <si>
    <t>※　読売新聞岩沼店2,600枚には、日本経済新聞が450枚含まれます。</t>
    <rPh sb="2" eb="4">
      <t>ヨミウリ</t>
    </rPh>
    <rPh sb="4" eb="6">
      <t>シンブン</t>
    </rPh>
    <rPh sb="6" eb="8">
      <t>イワヌマ</t>
    </rPh>
    <rPh sb="8" eb="9">
      <t>テン</t>
    </rPh>
    <rPh sb="14" eb="15">
      <t>マイ</t>
    </rPh>
    <rPh sb="18" eb="20">
      <t>ニホン</t>
    </rPh>
    <rPh sb="20" eb="22">
      <t>ケイザイ</t>
    </rPh>
    <rPh sb="22" eb="24">
      <t>シンブン</t>
    </rPh>
    <rPh sb="29" eb="30">
      <t>フク</t>
    </rPh>
    <phoneticPr fontId="3"/>
  </si>
  <si>
    <t>※　読売新聞多賀城店2,900枚には、日本経済新聞が400枚含まれております。</t>
    <phoneticPr fontId="3"/>
  </si>
  <si>
    <t>※　読売新聞亘理・山元店内訳（亘理地区1,100枚、山下地区450枚）</t>
    <rPh sb="2" eb="4">
      <t>ヨミウリ</t>
    </rPh>
    <rPh sb="4" eb="6">
      <t>シンブン</t>
    </rPh>
    <rPh sb="6" eb="8">
      <t>ワタリ</t>
    </rPh>
    <rPh sb="9" eb="11">
      <t>ヤマモト</t>
    </rPh>
    <rPh sb="11" eb="12">
      <t>ミセ</t>
    </rPh>
    <rPh sb="12" eb="14">
      <t>ウチワケ</t>
    </rPh>
    <rPh sb="15" eb="17">
      <t>ワタリ</t>
    </rPh>
    <rPh sb="17" eb="19">
      <t>チク</t>
    </rPh>
    <rPh sb="24" eb="25">
      <t>マイ</t>
    </rPh>
    <rPh sb="26" eb="28">
      <t>ヤマシタ</t>
    </rPh>
    <rPh sb="28" eb="30">
      <t>チク</t>
    </rPh>
    <rPh sb="33" eb="34">
      <t>マイ</t>
    </rPh>
    <phoneticPr fontId="3"/>
  </si>
  <si>
    <t>※　読売新聞築館店500枚には、100枚日本経済新聞が含まれております。</t>
    <rPh sb="2" eb="4">
      <t>ヨミウリ</t>
    </rPh>
    <rPh sb="4" eb="6">
      <t>シンブン</t>
    </rPh>
    <rPh sb="6" eb="8">
      <t>ツキダテ</t>
    </rPh>
    <rPh sb="8" eb="9">
      <t>テン</t>
    </rPh>
    <rPh sb="12" eb="13">
      <t>マイ</t>
    </rPh>
    <rPh sb="19" eb="20">
      <t>マイ</t>
    </rPh>
    <rPh sb="20" eb="22">
      <t>ニホン</t>
    </rPh>
    <rPh sb="22" eb="24">
      <t>ケイザイ</t>
    </rPh>
    <rPh sb="24" eb="26">
      <t>シンブン</t>
    </rPh>
    <rPh sb="27" eb="28">
      <t>フク</t>
    </rPh>
    <phoneticPr fontId="3"/>
  </si>
  <si>
    <t>※　河北新報女川店　内訳（女川町1,250枚、旧雄勝町300枚）</t>
    <phoneticPr fontId="3"/>
  </si>
  <si>
    <t>②…奥州市（旧衣川村）を一部含む販売店 (日報平泉250・読売平泉150)</t>
    <rPh sb="2" eb="4">
      <t>オウシュウ</t>
    </rPh>
    <rPh sb="4" eb="5">
      <t>シ</t>
    </rPh>
    <rPh sb="6" eb="7">
      <t>キュウ</t>
    </rPh>
    <rPh sb="7" eb="8">
      <t>コロモ</t>
    </rPh>
    <rPh sb="12" eb="14">
      <t>イチブ</t>
    </rPh>
    <rPh sb="29" eb="31">
      <t>ヨミウリ</t>
    </rPh>
    <rPh sb="31" eb="33">
      <t>ヒライズミ</t>
    </rPh>
    <phoneticPr fontId="3"/>
  </si>
  <si>
    <t>東山（日）</t>
    <rPh sb="3" eb="4">
      <t>ニチ</t>
    </rPh>
    <phoneticPr fontId="10"/>
  </si>
  <si>
    <t>矢作二又③</t>
    <rPh sb="0" eb="2">
      <t>ヤハギ</t>
    </rPh>
    <rPh sb="2" eb="4">
      <t>フタマタ</t>
    </rPh>
    <phoneticPr fontId="3"/>
  </si>
  <si>
    <t>住田 ③</t>
    <rPh sb="0" eb="2">
      <t>スミタ</t>
    </rPh>
    <phoneticPr fontId="3"/>
  </si>
  <si>
    <t>③…岩手日報を含む販売店（読売住田・読売矢作二又）</t>
    <phoneticPr fontId="3"/>
  </si>
  <si>
    <t>（仙台中央は河北新報各店に統合されました）</t>
    <rPh sb="1" eb="3">
      <t>センダイ</t>
    </rPh>
    <rPh sb="3" eb="5">
      <t>チュウオウ</t>
    </rPh>
    <rPh sb="6" eb="8">
      <t>カホク</t>
    </rPh>
    <rPh sb="8" eb="10">
      <t>シンポウ</t>
    </rPh>
    <rPh sb="10" eb="12">
      <t>カクテン</t>
    </rPh>
    <rPh sb="13" eb="15">
      <t>トウゴウ</t>
    </rPh>
    <phoneticPr fontId="3"/>
  </si>
  <si>
    <t>※1 No,56福田町販売店の扇町、鶴代町、岡田西町、小鶴は河北PP配布不可となります。</t>
    <rPh sb="27" eb="29">
      <t>コズル</t>
    </rPh>
    <phoneticPr fontId="3"/>
  </si>
  <si>
    <t>※3 No,68利府青葉台販売店とNo.69塩釜利府販売店の河北PP配布エリアは利府町となります。(利府青葉台販売店の沢乙地区は河北ＰＰ配布不可となります)</t>
    <rPh sb="22" eb="24">
      <t>シオガマ</t>
    </rPh>
    <rPh sb="30" eb="32">
      <t>カホク</t>
    </rPh>
    <rPh sb="34" eb="36">
      <t>ハイフ</t>
    </rPh>
    <phoneticPr fontId="3"/>
  </si>
  <si>
    <t>※4 No,70名取西販売店.No,71名取中央販売店.No,72南名取販売店は名取市となります(名取西販売店の高舘(熊野堂・吉田・川上)・大沢・坪沼地区、</t>
    <rPh sb="8" eb="11">
      <t>ナトリニシ</t>
    </rPh>
    <rPh sb="20" eb="24">
      <t>ナトリチュウオウ</t>
    </rPh>
    <rPh sb="49" eb="52">
      <t>ナトリニシ</t>
    </rPh>
    <rPh sb="56" eb="58">
      <t>タカダテ</t>
    </rPh>
    <rPh sb="63" eb="65">
      <t>ヨシダ</t>
    </rPh>
    <rPh sb="66" eb="68">
      <t>カワカミ</t>
    </rPh>
    <phoneticPr fontId="3"/>
  </si>
  <si>
    <t>新富谷GC※2</t>
    <rPh sb="0" eb="2">
      <t>シントミ</t>
    </rPh>
    <rPh sb="2" eb="3">
      <t>ダニ</t>
    </rPh>
    <phoneticPr fontId="3"/>
  </si>
  <si>
    <t>利府青葉台※3</t>
    <rPh sb="0" eb="2">
      <t>リフ</t>
    </rPh>
    <phoneticPr fontId="3"/>
  </si>
  <si>
    <r>
      <t>塩釜利府</t>
    </r>
    <r>
      <rPr>
        <sz val="6"/>
        <rFont val="ＭＳ Ｐ明朝"/>
        <family val="1"/>
        <charset val="128"/>
      </rPr>
      <t>※3</t>
    </r>
    <rPh sb="0" eb="2">
      <t>シオガマ</t>
    </rPh>
    <phoneticPr fontId="3"/>
  </si>
  <si>
    <r>
      <t>名取西</t>
    </r>
    <r>
      <rPr>
        <sz val="6"/>
        <rFont val="ＭＳ Ｐ明朝"/>
        <family val="1"/>
        <charset val="128"/>
      </rPr>
      <t>※4</t>
    </r>
    <rPh sb="0" eb="3">
      <t>ナトリニシ</t>
    </rPh>
    <phoneticPr fontId="3"/>
  </si>
  <si>
    <t>名取中央※4</t>
    <rPh sb="0" eb="2">
      <t>ナトリ</t>
    </rPh>
    <rPh sb="2" eb="4">
      <t>チュウオウ</t>
    </rPh>
    <phoneticPr fontId="3"/>
  </si>
  <si>
    <r>
      <t>南名取</t>
    </r>
    <r>
      <rPr>
        <sz val="6"/>
        <rFont val="ＭＳ Ｐ明朝"/>
        <family val="1"/>
        <charset val="128"/>
      </rPr>
      <t>※4</t>
    </r>
    <phoneticPr fontId="3"/>
  </si>
  <si>
    <r>
      <t>岩沼</t>
    </r>
    <r>
      <rPr>
        <sz val="8"/>
        <rFont val="ＭＳ Ｐ明朝"/>
        <family val="1"/>
        <charset val="128"/>
      </rPr>
      <t xml:space="preserve"> </t>
    </r>
    <r>
      <rPr>
        <sz val="6"/>
        <rFont val="ＭＳ Ｐ明朝"/>
        <family val="1"/>
        <charset val="128"/>
      </rPr>
      <t>※5</t>
    </r>
    <phoneticPr fontId="3"/>
  </si>
  <si>
    <t>新長町</t>
    <rPh sb="0" eb="1">
      <t>シン</t>
    </rPh>
    <rPh sb="1" eb="3">
      <t>ナガマチ</t>
    </rPh>
    <phoneticPr fontId="3"/>
  </si>
  <si>
    <t>産経合計</t>
    <rPh sb="0" eb="2">
      <t>サンケイ</t>
    </rPh>
    <rPh sb="2" eb="4">
      <t>ゴウケイ</t>
    </rPh>
    <phoneticPr fontId="3"/>
  </si>
  <si>
    <t>仙台市（朝日新聞　読売新聞　毎日新聞　産経新聞）</t>
    <rPh sb="0" eb="3">
      <t>センダイシ</t>
    </rPh>
    <rPh sb="4" eb="6">
      <t>アサヒ</t>
    </rPh>
    <rPh sb="6" eb="8">
      <t>シンブン</t>
    </rPh>
    <rPh sb="9" eb="11">
      <t>ヨミウリ</t>
    </rPh>
    <rPh sb="11" eb="13">
      <t>シンブン</t>
    </rPh>
    <rPh sb="14" eb="16">
      <t>マイニチ</t>
    </rPh>
    <rPh sb="16" eb="18">
      <t>シンブン</t>
    </rPh>
    <rPh sb="19" eb="21">
      <t>サンケイ</t>
    </rPh>
    <rPh sb="21" eb="23">
      <t>シンブン</t>
    </rPh>
    <phoneticPr fontId="3"/>
  </si>
  <si>
    <t>石巻ＰＰ配布日(木）</t>
    <rPh sb="0" eb="4">
      <t>イシノマキｐｐ</t>
    </rPh>
    <rPh sb="4" eb="6">
      <t>ハイフ</t>
    </rPh>
    <rPh sb="6" eb="7">
      <t>ビ</t>
    </rPh>
    <rPh sb="8" eb="9">
      <t>モク</t>
    </rPh>
    <phoneticPr fontId="122"/>
  </si>
  <si>
    <t>※　河北パワーポスティング石巻は木曜日の配布となります。</t>
    <rPh sb="2" eb="4">
      <t>カホク</t>
    </rPh>
    <rPh sb="13" eb="15">
      <t>イシマキ</t>
    </rPh>
    <rPh sb="16" eb="19">
      <t>モクヨウビ</t>
    </rPh>
    <rPh sb="20" eb="22">
      <t>ハイフ</t>
    </rPh>
    <phoneticPr fontId="122"/>
  </si>
  <si>
    <t>※　名取市内の朝日新聞・毎日新聞・産経新聞・日経新聞は河北新報販売店が取り扱っております。</t>
    <rPh sb="2" eb="6">
      <t>ナトリシナイ</t>
    </rPh>
    <rPh sb="7" eb="11">
      <t>アサヒシンブン</t>
    </rPh>
    <rPh sb="12" eb="14">
      <t>マイニチ</t>
    </rPh>
    <rPh sb="14" eb="16">
      <t>シンブン</t>
    </rPh>
    <rPh sb="17" eb="19">
      <t>サンケイ</t>
    </rPh>
    <rPh sb="19" eb="21">
      <t>シンブン</t>
    </rPh>
    <rPh sb="22" eb="26">
      <t>ニッケイシンブン</t>
    </rPh>
    <rPh sb="27" eb="29">
      <t>カホク</t>
    </rPh>
    <rPh sb="29" eb="31">
      <t>シンポウ</t>
    </rPh>
    <rPh sb="31" eb="34">
      <t>ハンバイテン</t>
    </rPh>
    <rPh sb="35" eb="36">
      <t>ト</t>
    </rPh>
    <rPh sb="37" eb="38">
      <t>アツカ</t>
    </rPh>
    <phoneticPr fontId="3"/>
  </si>
  <si>
    <t>※　岩沼市内の朝日新聞・毎日新聞・産経新聞は河北新報岩沼店が取り扱っております。</t>
    <rPh sb="2" eb="4">
      <t>イワヌマ</t>
    </rPh>
    <rPh sb="4" eb="6">
      <t>シナイ</t>
    </rPh>
    <rPh sb="7" eb="11">
      <t>アサヒシンブン</t>
    </rPh>
    <rPh sb="12" eb="14">
      <t>マイニチ</t>
    </rPh>
    <rPh sb="14" eb="16">
      <t>シンブン</t>
    </rPh>
    <rPh sb="22" eb="24">
      <t>サンケイ</t>
    </rPh>
    <rPh sb="24" eb="26">
      <t>シンブン</t>
    </rPh>
    <rPh sb="27" eb="29">
      <t>アサヒ</t>
    </rPh>
    <rPh sb="30" eb="31">
      <t>ト</t>
    </rPh>
    <rPh sb="32" eb="33">
      <t/>
    </rPh>
    <phoneticPr fontId="3"/>
  </si>
  <si>
    <t>山元</t>
    <rPh sb="1" eb="2">
      <t>モト</t>
    </rPh>
    <phoneticPr fontId="3"/>
  </si>
  <si>
    <t>※　河北新報山下店は河北新報山元店に店名変更しました。</t>
    <rPh sb="2" eb="6">
      <t>カホクシンポウ</t>
    </rPh>
    <rPh sb="6" eb="8">
      <t>ヤマモト</t>
    </rPh>
    <rPh sb="8" eb="9">
      <t>テン</t>
    </rPh>
    <rPh sb="10" eb="14">
      <t>カホクシンポウ</t>
    </rPh>
    <rPh sb="14" eb="16">
      <t>ヤマモト</t>
    </rPh>
    <rPh sb="16" eb="17">
      <t>テン</t>
    </rPh>
    <rPh sb="18" eb="20">
      <t>テンメイ</t>
    </rPh>
    <rPh sb="20" eb="22">
      <t>ヘンコウ</t>
    </rPh>
    <phoneticPr fontId="3"/>
  </si>
  <si>
    <t>※　朝日新聞名取店・朝日新聞岩沼店は廃店し、河北新報各販売店に移管されました。</t>
    <rPh sb="2" eb="6">
      <t>アサヒシンブン</t>
    </rPh>
    <rPh sb="6" eb="9">
      <t>ナトリテン</t>
    </rPh>
    <rPh sb="10" eb="14">
      <t>アサヒシンブン</t>
    </rPh>
    <rPh sb="14" eb="17">
      <t>イワヌマテン</t>
    </rPh>
    <rPh sb="18" eb="20">
      <t>ハイテン</t>
    </rPh>
    <rPh sb="22" eb="26">
      <t>カホクシンポウ</t>
    </rPh>
    <rPh sb="26" eb="30">
      <t>カクハンバイテン</t>
    </rPh>
    <rPh sb="31" eb="33">
      <t>イカン</t>
    </rPh>
    <phoneticPr fontId="3"/>
  </si>
  <si>
    <t>2026年</t>
    <rPh sb="4" eb="5">
      <t>ネン</t>
    </rPh>
    <phoneticPr fontId="3"/>
  </si>
  <si>
    <t>※  毎日新聞南小泉店2,000枚には、1,010枚産経新聞が含まれています。</t>
    <rPh sb="3" eb="5">
      <t>マイニチ</t>
    </rPh>
    <rPh sb="5" eb="7">
      <t>シンブン</t>
    </rPh>
    <rPh sb="7" eb="8">
      <t>ミナミ</t>
    </rPh>
    <rPh sb="8" eb="10">
      <t>コイズミ</t>
    </rPh>
    <rPh sb="10" eb="11">
      <t>ミセ</t>
    </rPh>
    <rPh sb="16" eb="17">
      <t>マイ</t>
    </rPh>
    <rPh sb="25" eb="26">
      <t>マイ</t>
    </rPh>
    <rPh sb="26" eb="28">
      <t>サンケイ</t>
    </rPh>
    <rPh sb="28" eb="30">
      <t>シンブン</t>
    </rPh>
    <rPh sb="31" eb="32">
      <t>フク</t>
    </rPh>
    <phoneticPr fontId="3"/>
  </si>
  <si>
    <t>※　読売新聞塩釜店2,560枚には産経新聞460枚と日経新聞400枚、利府店800枚には日本経済新聞が100枚含まれております。</t>
    <rPh sb="2" eb="4">
      <t>ヨミウリ</t>
    </rPh>
    <rPh sb="4" eb="6">
      <t>シンブン</t>
    </rPh>
    <rPh sb="6" eb="8">
      <t>シオガマ</t>
    </rPh>
    <rPh sb="8" eb="9">
      <t>テン</t>
    </rPh>
    <rPh sb="14" eb="15">
      <t>マイ</t>
    </rPh>
    <rPh sb="17" eb="21">
      <t>サンケイシンブン</t>
    </rPh>
    <rPh sb="24" eb="25">
      <t>マイ</t>
    </rPh>
    <rPh sb="26" eb="30">
      <t>ニッケイシンブン</t>
    </rPh>
    <rPh sb="33" eb="34">
      <t>マイ</t>
    </rPh>
    <rPh sb="35" eb="37">
      <t>リフ</t>
    </rPh>
    <rPh sb="37" eb="38">
      <t>テン</t>
    </rPh>
    <rPh sb="41" eb="42">
      <t>マイ</t>
    </rPh>
    <rPh sb="44" eb="46">
      <t>ニホン</t>
    </rPh>
    <rPh sb="46" eb="48">
      <t>ケイザイ</t>
    </rPh>
    <rPh sb="48" eb="50">
      <t>シンブン</t>
    </rPh>
    <rPh sb="55" eb="56">
      <t>フク</t>
    </rPh>
    <phoneticPr fontId="3"/>
  </si>
  <si>
    <t>（坂元は山元に統合されました。）</t>
    <rPh sb="4" eb="6">
      <t>ヤマモト</t>
    </rPh>
    <rPh sb="7" eb="9">
      <t>トウゴウ</t>
    </rPh>
    <phoneticPr fontId="3"/>
  </si>
  <si>
    <t xml:space="preserve">※　河北新報中新田今藤店内訳(旧中新田町1,800枚､旧小野田町1,100枚) </t>
    <rPh sb="9" eb="11">
      <t>コンドウ</t>
    </rPh>
    <phoneticPr fontId="3"/>
  </si>
  <si>
    <t>※　河北新報野蒜・小野店内訳（野蒜地区500枚、小野地区1,150枚）</t>
    <rPh sb="2" eb="4">
      <t>カホク</t>
    </rPh>
    <rPh sb="4" eb="6">
      <t>シンポウ</t>
    </rPh>
    <rPh sb="6" eb="8">
      <t>ノビル</t>
    </rPh>
    <rPh sb="9" eb="11">
      <t>オノ</t>
    </rPh>
    <rPh sb="11" eb="12">
      <t>テン</t>
    </rPh>
    <rPh sb="12" eb="14">
      <t>ウチワケ</t>
    </rPh>
    <rPh sb="15" eb="17">
      <t>ノビル</t>
    </rPh>
    <rPh sb="17" eb="19">
      <t>チク</t>
    </rPh>
    <rPh sb="24" eb="26">
      <t>オノ</t>
    </rPh>
    <rPh sb="26" eb="28">
      <t>チク</t>
    </rPh>
    <phoneticPr fontId="3"/>
  </si>
  <si>
    <t>※　河北新報古川南店内訳（旧古川市3,300枚、旧三本木町1,900枚、旧松山町1,100枚）</t>
    <rPh sb="4" eb="6">
      <t>シンポウ</t>
    </rPh>
    <rPh sb="6" eb="8">
      <t>フルカワ</t>
    </rPh>
    <rPh sb="8" eb="9">
      <t>ミナミ</t>
    </rPh>
    <rPh sb="9" eb="10">
      <t>テン</t>
    </rPh>
    <rPh sb="13" eb="14">
      <t>キュウ</t>
    </rPh>
    <rPh sb="14" eb="16">
      <t>フルカワ</t>
    </rPh>
    <rPh sb="16" eb="17">
      <t>シ</t>
    </rPh>
    <rPh sb="22" eb="23">
      <t>マイ</t>
    </rPh>
    <rPh sb="24" eb="25">
      <t>キュウ</t>
    </rPh>
    <rPh sb="25" eb="28">
      <t>サンボンキ</t>
    </rPh>
    <rPh sb="28" eb="29">
      <t>マチ</t>
    </rPh>
    <rPh sb="36" eb="37">
      <t>キュウ</t>
    </rPh>
    <rPh sb="37" eb="39">
      <t>マツヤマ</t>
    </rPh>
    <rPh sb="39" eb="40">
      <t>マチ</t>
    </rPh>
    <phoneticPr fontId="3"/>
  </si>
  <si>
    <t>2026年</t>
    <rPh sb="4" eb="5">
      <t>ネン</t>
    </rPh>
    <phoneticPr fontId="122"/>
  </si>
  <si>
    <t>（愛子西部は愛子に統合されました。）</t>
    <rPh sb="1" eb="3">
      <t>アヤシ</t>
    </rPh>
    <rPh sb="3" eb="5">
      <t>セイブ</t>
    </rPh>
    <rPh sb="6" eb="8">
      <t>アヤシ</t>
    </rPh>
    <rPh sb="9" eb="11">
      <t>トウゴウ</t>
    </rPh>
    <phoneticPr fontId="3"/>
  </si>
  <si>
    <t>※5 No,73岩沼販売店は市街地中心部のみの配布となります。</t>
    <rPh sb="14" eb="17">
      <t>シガイチ</t>
    </rPh>
    <rPh sb="17" eb="20">
      <t>チュウシンブ</t>
    </rPh>
    <rPh sb="23" eb="25">
      <t>ハイフ</t>
    </rPh>
    <phoneticPr fontId="3"/>
  </si>
  <si>
    <t>（向陽台は新富谷GCに統合されました。）</t>
    <rPh sb="1" eb="4">
      <t>コウヨウダイ</t>
    </rPh>
    <rPh sb="5" eb="8">
      <t>シントミヤ</t>
    </rPh>
    <rPh sb="11" eb="13">
      <t>トウゴウ</t>
    </rPh>
    <phoneticPr fontId="3"/>
  </si>
  <si>
    <t>（向陽台は新富谷GCに統合されました。）</t>
    <rPh sb="1" eb="4">
      <t>コウヨウダイ</t>
    </rPh>
    <rPh sb="5" eb="6">
      <t>シン</t>
    </rPh>
    <rPh sb="6" eb="8">
      <t>トミヤ</t>
    </rPh>
    <rPh sb="11" eb="13">
      <t>トウゴウ</t>
    </rPh>
    <phoneticPr fontId="3"/>
  </si>
  <si>
    <t>八木山※</t>
    <rPh sb="0" eb="1">
      <t>ハチ</t>
    </rPh>
    <rPh sb="1" eb="2">
      <t>キ</t>
    </rPh>
    <rPh sb="2" eb="3">
      <t>ヤマ</t>
    </rPh>
    <phoneticPr fontId="3"/>
  </si>
  <si>
    <t>(稲井は中里・鹿妻・渡波へ統合されました）</t>
    <rPh sb="1" eb="3">
      <t>イナイ</t>
    </rPh>
    <rPh sb="4" eb="6">
      <t>ナカザト</t>
    </rPh>
    <rPh sb="7" eb="9">
      <t>カヅマ</t>
    </rPh>
    <rPh sb="10" eb="12">
      <t>ワタノハ</t>
    </rPh>
    <rPh sb="13" eb="15">
      <t>トウゴウ</t>
    </rPh>
    <phoneticPr fontId="3"/>
  </si>
  <si>
    <t>※　河北稲井店は中里・鹿妻・渡波へ統合されました。2026.6.1折～</t>
    <rPh sb="2" eb="4">
      <t>カホク</t>
    </rPh>
    <rPh sb="4" eb="6">
      <t>イナイ</t>
    </rPh>
    <rPh sb="6" eb="7">
      <t>テン</t>
    </rPh>
    <rPh sb="8" eb="10">
      <t>ナカザト</t>
    </rPh>
    <rPh sb="11" eb="13">
      <t>カヅマ</t>
    </rPh>
    <rPh sb="14" eb="16">
      <t>ワタノハ</t>
    </rPh>
    <rPh sb="17" eb="19">
      <t>トウゴウ</t>
    </rPh>
    <rPh sb="33" eb="34">
      <t>オリ</t>
    </rPh>
    <phoneticPr fontId="3"/>
  </si>
  <si>
    <t>（稲井は中里・鹿妻・渡波へ統合されました。2026.6.1～）</t>
    <rPh sb="4" eb="6">
      <t>ナカザト</t>
    </rPh>
    <rPh sb="7" eb="9">
      <t>カヅマ</t>
    </rPh>
    <rPh sb="10" eb="12">
      <t>ワタノハ</t>
    </rPh>
    <rPh sb="13" eb="15">
      <t>トウゴウ</t>
    </rPh>
    <phoneticPr fontId="3"/>
  </si>
  <si>
    <t>(柳津は桃生津山・南三陸へ統合されました）</t>
    <rPh sb="1" eb="3">
      <t>ヤナイヅ</t>
    </rPh>
    <rPh sb="4" eb="5">
      <t>モモ</t>
    </rPh>
    <rPh sb="5" eb="6">
      <t>ウ</t>
    </rPh>
    <rPh sb="6" eb="8">
      <t>ツヤマ</t>
    </rPh>
    <rPh sb="9" eb="10">
      <t>ミナミ</t>
    </rPh>
    <rPh sb="10" eb="12">
      <t>サンリク</t>
    </rPh>
    <rPh sb="13" eb="15">
      <t>トウゴウ</t>
    </rPh>
    <phoneticPr fontId="3"/>
  </si>
  <si>
    <t>※河北柳津店は河北桃生津山・南三陸へ統合されました。2026.6.1折～</t>
    <rPh sb="1" eb="3">
      <t>カホク</t>
    </rPh>
    <rPh sb="3" eb="5">
      <t>ヤナイヅ</t>
    </rPh>
    <rPh sb="5" eb="6">
      <t>ミセ</t>
    </rPh>
    <rPh sb="7" eb="9">
      <t>カホク</t>
    </rPh>
    <rPh sb="9" eb="10">
      <t>モモ</t>
    </rPh>
    <rPh sb="10" eb="11">
      <t>ウ</t>
    </rPh>
    <rPh sb="11" eb="13">
      <t>ツヤマ</t>
    </rPh>
    <rPh sb="14" eb="15">
      <t>ミナミ</t>
    </rPh>
    <rPh sb="15" eb="17">
      <t>サンリク</t>
    </rPh>
    <rPh sb="18" eb="20">
      <t>トウゴウ</t>
    </rPh>
    <rPh sb="34" eb="35">
      <t>オリ</t>
    </rPh>
    <phoneticPr fontId="3"/>
  </si>
  <si>
    <t>桃生津山※</t>
    <rPh sb="2" eb="4">
      <t>ツヤマ</t>
    </rPh>
    <phoneticPr fontId="3"/>
  </si>
  <si>
    <t>※　登米市津山町柳津地区（950枚)は河北新報桃生津山店が取り扱っております。</t>
    <rPh sb="2" eb="5">
      <t>トメシ</t>
    </rPh>
    <rPh sb="5" eb="7">
      <t>ツヤマ</t>
    </rPh>
    <rPh sb="7" eb="8">
      <t>マチ</t>
    </rPh>
    <rPh sb="8" eb="10">
      <t>ヤナヅ</t>
    </rPh>
    <rPh sb="10" eb="12">
      <t>チク</t>
    </rPh>
    <rPh sb="16" eb="17">
      <t>マイ</t>
    </rPh>
    <rPh sb="19" eb="21">
      <t>カホク</t>
    </rPh>
    <rPh sb="21" eb="23">
      <t>シンポウ</t>
    </rPh>
    <rPh sb="23" eb="24">
      <t>モモ</t>
    </rPh>
    <rPh sb="24" eb="25">
      <t>ウ</t>
    </rPh>
    <rPh sb="25" eb="27">
      <t>ツヤマ</t>
    </rPh>
    <rPh sb="27" eb="28">
      <t>ミセ</t>
    </rPh>
    <rPh sb="29" eb="30">
      <t>ト</t>
    </rPh>
    <rPh sb="31" eb="32">
      <t>アツカ</t>
    </rPh>
    <phoneticPr fontId="3"/>
  </si>
  <si>
    <t>8/1改正</t>
    <rPh sb="3" eb="5">
      <t>カイセイ</t>
    </rPh>
    <phoneticPr fontId="3"/>
  </si>
  <si>
    <t>（泉東部は泉南部に統合されました）</t>
    <rPh sb="1" eb="2">
      <t>イズミ</t>
    </rPh>
    <rPh sb="2" eb="4">
      <t>トウブ</t>
    </rPh>
    <rPh sb="5" eb="6">
      <t>イズミ</t>
    </rPh>
    <rPh sb="6" eb="8">
      <t>ナンブ</t>
    </rPh>
    <rPh sb="9" eb="11">
      <t>トウゴウ</t>
    </rPh>
    <phoneticPr fontId="3"/>
  </si>
  <si>
    <t>※　塩釜利府店は宮城郡利府町を含みます（塩釜市3,230枚、利府町1,870枚）。</t>
    <phoneticPr fontId="3"/>
  </si>
  <si>
    <t>7/1改正</t>
    <rPh sb="3" eb="5">
      <t>カイセイ</t>
    </rPh>
    <phoneticPr fontId="3"/>
  </si>
  <si>
    <t xml:space="preserve">金成 </t>
    <phoneticPr fontId="3"/>
  </si>
  <si>
    <t>※2 No,67新富谷ＧＣ販売店は泉区と富谷市になります。</t>
    <rPh sb="17" eb="19">
      <t>イズミク</t>
    </rPh>
    <phoneticPr fontId="3"/>
  </si>
  <si>
    <t>※　河北新報白石店内訳（白石市8,430枚、蔵王町2,450枚、七ケ宿町320枚）</t>
    <rPh sb="4" eb="6">
      <t>シンポウ</t>
    </rPh>
    <rPh sb="8" eb="9">
      <t>テン</t>
    </rPh>
    <rPh sb="12" eb="14">
      <t>シロイシ</t>
    </rPh>
    <rPh sb="14" eb="15">
      <t>シ</t>
    </rPh>
    <rPh sb="20" eb="21">
      <t>マイ</t>
    </rPh>
    <rPh sb="35" eb="36">
      <t>マチ</t>
    </rPh>
    <phoneticPr fontId="3"/>
  </si>
  <si>
    <t>※ 三陸新報内訳(気仙沼市内12,880枚、旧唐桑町1,590枚、旧本吉町2,410枚、南三陸町590枚）</t>
    <rPh sb="2" eb="4">
      <t>サンリク</t>
    </rPh>
    <rPh sb="4" eb="6">
      <t>シンポウ</t>
    </rPh>
    <rPh sb="6" eb="8">
      <t>ウチワケ</t>
    </rPh>
    <rPh sb="9" eb="14">
      <t>ケセンヌマシナイ</t>
    </rPh>
    <rPh sb="20" eb="21">
      <t>マイ</t>
    </rPh>
    <rPh sb="22" eb="23">
      <t>キュウ</t>
    </rPh>
    <rPh sb="23" eb="26">
      <t>カラクワチョウ</t>
    </rPh>
    <rPh sb="31" eb="32">
      <t>マイ</t>
    </rPh>
    <rPh sb="33" eb="34">
      <t>キュウ</t>
    </rPh>
    <rPh sb="34" eb="37">
      <t>モトヨシチョウ</t>
    </rPh>
    <rPh sb="42" eb="43">
      <t>マイ</t>
    </rPh>
    <rPh sb="44" eb="45">
      <t>ミナミ</t>
    </rPh>
    <rPh sb="45" eb="47">
      <t>サンリク</t>
    </rPh>
    <rPh sb="47" eb="48">
      <t>マチ</t>
    </rPh>
    <rPh sb="51" eb="52">
      <t>マイ</t>
    </rPh>
    <phoneticPr fontId="3"/>
  </si>
  <si>
    <t>11/1改正</t>
    <rPh sb="4" eb="6">
      <t>カイセイ</t>
    </rPh>
    <phoneticPr fontId="3"/>
  </si>
  <si>
    <t xml:space="preserve">  </t>
    <phoneticPr fontId="3"/>
  </si>
  <si>
    <t>※　朝日新聞八木山店の一部が河北八木山店に移管されました。</t>
    <rPh sb="2" eb="6">
      <t>アサヒシンブン</t>
    </rPh>
    <rPh sb="6" eb="9">
      <t>ヤギヤマ</t>
    </rPh>
    <rPh sb="9" eb="10">
      <t>テン</t>
    </rPh>
    <rPh sb="11" eb="13">
      <t>イチブ</t>
    </rPh>
    <rPh sb="14" eb="16">
      <t>カホク</t>
    </rPh>
    <rPh sb="16" eb="19">
      <t>ヤギヤマ</t>
    </rPh>
    <rPh sb="19" eb="20">
      <t>テン</t>
    </rPh>
    <rPh sb="21" eb="23">
      <t>イカン</t>
    </rPh>
    <phoneticPr fontId="3"/>
  </si>
  <si>
    <t>仙台市　（河北新報）</t>
    <rPh sb="0" eb="3">
      <t>センダイシ</t>
    </rPh>
    <rPh sb="5" eb="7">
      <t>カホク</t>
    </rPh>
    <rPh sb="7" eb="9">
      <t>シンポウ</t>
    </rPh>
    <phoneticPr fontId="3"/>
  </si>
  <si>
    <t>仙台市</t>
    <phoneticPr fontId="3"/>
  </si>
  <si>
    <t>※  青→青葉区、宮→宮城野区、若→若林区、太→太白区、泉→泉区、富→富谷市、和→黒川郡大和町</t>
    <rPh sb="3" eb="4">
      <t>アオ</t>
    </rPh>
    <rPh sb="5" eb="7">
      <t>アオバ</t>
    </rPh>
    <rPh sb="7" eb="8">
      <t>ク</t>
    </rPh>
    <rPh sb="9" eb="10">
      <t>ミヤ</t>
    </rPh>
    <rPh sb="11" eb="15">
      <t>ミヤギノク</t>
    </rPh>
    <rPh sb="16" eb="17">
      <t>ワカ</t>
    </rPh>
    <rPh sb="18" eb="21">
      <t>ワカバヤシク</t>
    </rPh>
    <rPh sb="22" eb="23">
      <t>タイ</t>
    </rPh>
    <rPh sb="24" eb="27">
      <t>タイハクク</t>
    </rPh>
    <rPh sb="28" eb="29">
      <t>イズミ</t>
    </rPh>
    <rPh sb="30" eb="32">
      <t>イズミク</t>
    </rPh>
    <rPh sb="33" eb="34">
      <t>トミ</t>
    </rPh>
    <rPh sb="35" eb="37">
      <t>トミヤ</t>
    </rPh>
    <rPh sb="37" eb="38">
      <t>シ</t>
    </rPh>
    <rPh sb="39" eb="40">
      <t>ワ</t>
    </rPh>
    <rPh sb="41" eb="44">
      <t>クロカワグン</t>
    </rPh>
    <rPh sb="44" eb="46">
      <t>タイワ</t>
    </rPh>
    <rPh sb="46" eb="47">
      <t>マチ</t>
    </rPh>
    <phoneticPr fontId="3"/>
  </si>
  <si>
    <t>②小計</t>
    <rPh sb="1" eb="2">
      <t>ショウ</t>
    </rPh>
    <rPh sb="2" eb="3">
      <t>ケイ</t>
    </rPh>
    <phoneticPr fontId="3"/>
  </si>
  <si>
    <t>泉東部(富)</t>
    <rPh sb="0" eb="3">
      <t>イズミトウブ</t>
    </rPh>
    <rPh sb="4" eb="5">
      <t>トミ</t>
    </rPh>
    <phoneticPr fontId="3"/>
  </si>
  <si>
    <t>｢新聞折込広告｣･｢仙台パワーポスティング」部数明細書</t>
    <rPh sb="10" eb="12">
      <t>センダイ</t>
    </rPh>
    <phoneticPr fontId="3"/>
  </si>
  <si>
    <r>
      <t>配布日（仙台</t>
    </r>
    <r>
      <rPr>
        <b/>
        <sz val="10"/>
        <rFont val="ＭＳ Ｐ明朝"/>
        <family val="1"/>
        <charset val="128"/>
      </rPr>
      <t>ＰＰ</t>
    </r>
    <r>
      <rPr>
        <sz val="10"/>
        <rFont val="ＭＳ Ｐ明朝"/>
        <family val="1"/>
        <charset val="128"/>
      </rPr>
      <t>）</t>
    </r>
    <rPh sb="0" eb="2">
      <t>ハイフ</t>
    </rPh>
    <rPh sb="4" eb="6">
      <t>センダイ</t>
    </rPh>
    <phoneticPr fontId="3"/>
  </si>
  <si>
    <t>仙台ＰＰ</t>
    <rPh sb="0" eb="2">
      <t>センダイ</t>
    </rPh>
    <phoneticPr fontId="3"/>
  </si>
  <si>
    <t>合計</t>
    <rPh sb="0" eb="2">
      <t>ゴウケイケイ</t>
    </rPh>
    <phoneticPr fontId="3"/>
  </si>
  <si>
    <t>※配布エリア/河北仙販管轄エリア（仙台市の一部を除くエリア）</t>
    <rPh sb="1" eb="3">
      <t>ハイフ</t>
    </rPh>
    <rPh sb="7" eb="11">
      <t>カホクセンハン</t>
    </rPh>
    <rPh sb="11" eb="13">
      <t>カンカツ</t>
    </rPh>
    <rPh sb="17" eb="20">
      <t>センダイシ</t>
    </rPh>
    <rPh sb="21" eb="23">
      <t>イチブ</t>
    </rPh>
    <rPh sb="24" eb="25">
      <t>ノゾ</t>
    </rPh>
    <phoneticPr fontId="3"/>
  </si>
  <si>
    <t>※仙台パワーポスティングは毎週月曜日の配布となります。(配布期間：月曜日～水曜日）</t>
    <rPh sb="1" eb="3">
      <t>センダイ</t>
    </rPh>
    <rPh sb="28" eb="32">
      <t>ハイフキカン</t>
    </rPh>
    <rPh sb="33" eb="36">
      <t>ゲツヨウビ</t>
    </rPh>
    <rPh sb="37" eb="40">
      <t>スイヨウビ</t>
    </rPh>
    <phoneticPr fontId="3"/>
  </si>
  <si>
    <t>※仙台パワーポスティングは新聞折込との併用が条件となります。</t>
    <rPh sb="1" eb="3">
      <t>センダイ</t>
    </rPh>
    <rPh sb="13" eb="17">
      <t>シンブンオリコミ</t>
    </rPh>
    <rPh sb="19" eb="21">
      <t>ヘイヨウ</t>
    </rPh>
    <rPh sb="22" eb="24">
      <t>ジョウケン</t>
    </rPh>
    <phoneticPr fontId="3"/>
  </si>
  <si>
    <t>※  天災、災害等の事故や選挙報道等で新聞制作の遅れが生ずる場合、やむを得ず折込日・配布日の変更をさせて頂く事や配布不能となる場合があります。</t>
    <rPh sb="38" eb="41">
      <t>オリコミビ</t>
    </rPh>
    <rPh sb="42" eb="44">
      <t>ハイフ</t>
    </rPh>
    <rPh sb="56" eb="58">
      <t>ハイフ</t>
    </rPh>
    <phoneticPr fontId="3"/>
  </si>
  <si>
    <t>※  悪天候、災害、事故等のやむを得ない理由により、配布不可能もしくは配布日の変更をせざるを得ない場合、配布料金以外の損害賠償について免責とさせていただきます。</t>
    <rPh sb="26" eb="28">
      <t>ハイフ</t>
    </rPh>
    <rPh sb="35" eb="37">
      <t>ハイフ</t>
    </rPh>
    <rPh sb="52" eb="54">
      <t>ハイフ</t>
    </rPh>
    <rPh sb="67" eb="69">
      <t>メンセキ</t>
    </rPh>
    <phoneticPr fontId="123"/>
  </si>
  <si>
    <t>仙台市（仙台パワーポスティング）</t>
    <rPh sb="0" eb="3">
      <t>センダイシ</t>
    </rPh>
    <rPh sb="4" eb="6">
      <t>センダイ</t>
    </rPh>
    <phoneticPr fontId="3"/>
  </si>
  <si>
    <t>　【　2026年11月1日改正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</si>
</sst>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m&quot;月&quot;d&quot;日&quot;\(aaa\)"/>
    <numFmt numFmtId="178" formatCode="\ \ m&quot;月&quot;\ \ d&quot;日&quot;\ \ \(aaa\)"/>
    <numFmt numFmtId="179" formatCode="#,##0_);[Red]\(#,##0\)"/>
    <numFmt numFmtId="180" formatCode="#,##0_ ;[Red]\-#,##0\ "/>
    <numFmt numFmtId="181" formatCode="m&quot;月&quot;d&quot;日&quot;\ \(aaa\)"/>
    <numFmt numFmtId="182" formatCode="m/d"/>
    <numFmt numFmtId="183" formatCode="m/d;@"/>
    <numFmt numFmtId="184" formatCode="#,##0_ "/>
    <numFmt numFmtId="185" formatCode="m&quot;月&quot;d&quot;日&quot;\(aaa\)&quot;夕刊&quot;"/>
    <numFmt numFmtId="186" formatCode="[$-411]ggge&quot;年&quot;m&quot;月&quot;d&quot;日&quot;;@"/>
    <numFmt numFmtId="187" formatCode="m/d&quot;改&quot;&quot;正&quot;"/>
    <numFmt numFmtId="188" formatCode="&quot;計&quot;#,##0;[Red]\-#,##0"/>
  </numFmts>
  <fonts count="217">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b/>
      <i/>
      <sz val="14"/>
      <color indexed="12"/>
      <name val="ＭＳ Ｐ明朝"/>
      <family val="1"/>
      <charset val="128"/>
    </font>
    <font>
      <sz val="9"/>
      <color indexed="8"/>
      <name val="ＭＳ Ｐゴシック"/>
      <family val="3"/>
      <charset val="128"/>
    </font>
    <font>
      <sz val="9"/>
      <name val="ＭＳ Ｐゴシック"/>
      <family val="3"/>
      <charset val="128"/>
    </font>
    <font>
      <sz val="12"/>
      <name val="ＭＳ Ｐ明朝"/>
      <family val="1"/>
      <charset val="128"/>
    </font>
    <font>
      <b/>
      <sz val="14"/>
      <color indexed="9"/>
      <name val="ＭＳ Ｐゴシック"/>
      <family val="3"/>
      <charset val="128"/>
    </font>
    <font>
      <b/>
      <sz val="12"/>
      <name val="ＭＳ Ｐゴシック"/>
      <family val="3"/>
      <charset val="128"/>
    </font>
    <font>
      <sz val="8"/>
      <name val="ＭＳ Ｐゴシック"/>
      <family val="3"/>
      <charset val="128"/>
    </font>
    <font>
      <sz val="12"/>
      <name val="ＭＳ Ｐゴシック"/>
      <family val="3"/>
      <charset val="128"/>
    </font>
    <font>
      <b/>
      <i/>
      <sz val="9"/>
      <name val="ＭＳ Ｐゴシック"/>
      <family val="3"/>
      <charset val="128"/>
    </font>
    <font>
      <sz val="8"/>
      <name val="ＭＳ Ｐ明朝"/>
      <family val="1"/>
      <charset val="128"/>
    </font>
    <font>
      <sz val="6.5"/>
      <name val="ＭＳ Ｐ明朝"/>
      <family val="1"/>
      <charset val="128"/>
    </font>
    <font>
      <sz val="9"/>
      <color indexed="10"/>
      <name val="ＭＳ Ｐゴシック"/>
      <family val="3"/>
      <charset val="128"/>
    </font>
    <font>
      <sz val="10"/>
      <name val="ＭＳ Ｐゴシック"/>
      <family val="3"/>
      <charset val="128"/>
    </font>
    <font>
      <sz val="8"/>
      <name val="ＭＳ 明朝"/>
      <family val="1"/>
      <charset val="128"/>
    </font>
    <font>
      <sz val="7"/>
      <name val="ＭＳ Ｐ明朝"/>
      <family val="1"/>
      <charset val="128"/>
    </font>
    <font>
      <sz val="9"/>
      <name val="ＭＳ 明朝"/>
      <family val="1"/>
      <charset val="128"/>
    </font>
    <font>
      <b/>
      <sz val="9"/>
      <name val="ＭＳ Ｐゴシック"/>
      <family val="3"/>
      <charset val="128"/>
    </font>
    <font>
      <b/>
      <i/>
      <sz val="12"/>
      <color indexed="12"/>
      <name val="ＭＳ Ｐゴシック"/>
      <family val="3"/>
      <charset val="128"/>
    </font>
    <font>
      <sz val="11"/>
      <name val="ＭＳ 明朝"/>
      <family val="1"/>
      <charset val="128"/>
    </font>
    <font>
      <sz val="14"/>
      <name val="ＭＳ Ｐゴシック"/>
      <family val="3"/>
      <charset val="128"/>
    </font>
    <font>
      <b/>
      <sz val="14"/>
      <name val="ＭＳ Ｐゴシック"/>
      <family val="3"/>
      <charset val="128"/>
    </font>
    <font>
      <sz val="12"/>
      <name val="ＭＳ 明朝"/>
      <family val="1"/>
      <charset val="128"/>
    </font>
    <font>
      <sz val="10"/>
      <name val="ＭＳ 明朝"/>
      <family val="1"/>
      <charset val="128"/>
    </font>
    <font>
      <sz val="14"/>
      <name val="ＭＳ 明朝"/>
      <family val="1"/>
      <charset val="128"/>
    </font>
    <font>
      <b/>
      <i/>
      <sz val="12"/>
      <color indexed="10"/>
      <name val="ＭＳ Ｐゴシック"/>
      <family val="3"/>
      <charset val="128"/>
    </font>
    <font>
      <sz val="10"/>
      <name val="ＭＳ Ｐ明朝"/>
      <family val="1"/>
      <charset val="128"/>
    </font>
    <font>
      <sz val="10"/>
      <color indexed="8"/>
      <name val="ＭＳ Ｐ明朝"/>
      <family val="1"/>
      <charset val="128"/>
    </font>
    <font>
      <sz val="6"/>
      <name val="ＭＳ Ｐ明朝"/>
      <family val="1"/>
      <charset val="128"/>
    </font>
    <font>
      <sz val="11"/>
      <color indexed="8"/>
      <name val="ＭＳ Ｐゴシック"/>
      <family val="3"/>
      <charset val="128"/>
    </font>
    <font>
      <b/>
      <sz val="10"/>
      <color indexed="9"/>
      <name val="ＭＳ Ｐゴシック"/>
      <family val="3"/>
      <charset val="128"/>
    </font>
    <font>
      <b/>
      <sz val="12"/>
      <name val="ＭＳ Ｐ明朝"/>
      <family val="1"/>
      <charset val="128"/>
    </font>
    <font>
      <sz val="10"/>
      <color indexed="10"/>
      <name val="ＭＳ 明朝"/>
      <family val="1"/>
      <charset val="128"/>
    </font>
    <font>
      <b/>
      <sz val="9"/>
      <color indexed="10"/>
      <name val="ＭＳ 明朝"/>
      <family val="1"/>
      <charset val="128"/>
    </font>
    <font>
      <b/>
      <sz val="9"/>
      <name val="ＭＳ 明朝"/>
      <family val="1"/>
      <charset val="128"/>
    </font>
    <font>
      <sz val="11"/>
      <name val="ＭＳ Ｐゴシック"/>
      <family val="3"/>
      <charset val="128"/>
    </font>
    <font>
      <sz val="11.5"/>
      <name val="ＭＳ Ｐゴシック"/>
      <family val="3"/>
      <charset val="128"/>
    </font>
    <font>
      <sz val="11"/>
      <name val="ＭＳ Ｐゴシック"/>
      <family val="3"/>
      <charset val="128"/>
    </font>
    <font>
      <b/>
      <sz val="10"/>
      <name val="ＭＳ ＰＲゴシック"/>
      <family val="3"/>
      <charset val="128"/>
    </font>
    <font>
      <b/>
      <i/>
      <sz val="14"/>
      <name val="ＭＳ Ｐ明朝"/>
      <family val="1"/>
      <charset val="128"/>
    </font>
    <font>
      <b/>
      <i/>
      <sz val="12"/>
      <name val="ＭＳ Ｐ明朝"/>
      <family val="1"/>
      <charset val="128"/>
    </font>
    <font>
      <b/>
      <sz val="8"/>
      <name val="ＭＳ Ｐゴシック"/>
      <family val="3"/>
      <charset val="128"/>
    </font>
    <font>
      <b/>
      <i/>
      <sz val="10"/>
      <name val="ＭＳ Ｐゴシック"/>
      <family val="3"/>
      <charset val="128"/>
    </font>
    <font>
      <b/>
      <sz val="9"/>
      <name val="ＭＳ Ｐ明朝"/>
      <family val="1"/>
      <charset val="128"/>
    </font>
    <font>
      <sz val="8"/>
      <color indexed="20"/>
      <name val="ＭＳ Ｐ明朝"/>
      <family val="1"/>
      <charset val="128"/>
    </font>
    <font>
      <sz val="9"/>
      <color indexed="20"/>
      <name val="ＭＳ Ｐ明朝"/>
      <family val="1"/>
      <charset val="128"/>
    </font>
    <font>
      <sz val="9"/>
      <color indexed="20"/>
      <name val="ＭＳ Ｐゴシック"/>
      <family val="3"/>
      <charset val="128"/>
    </font>
    <font>
      <sz val="7"/>
      <color indexed="20"/>
      <name val="ＭＳ Ｐ明朝"/>
      <family val="1"/>
      <charset val="128"/>
    </font>
    <font>
      <sz val="11"/>
      <color indexed="20"/>
      <name val="ＭＳ Ｐ明朝"/>
      <family val="1"/>
      <charset val="128"/>
    </font>
    <font>
      <b/>
      <sz val="6"/>
      <name val="ＭＳ Ｐ明朝"/>
      <family val="1"/>
      <charset val="128"/>
    </font>
    <font>
      <sz val="9"/>
      <color indexed="10"/>
      <name val="ＭＳ Ｐ明朝"/>
      <family val="1"/>
      <charset val="128"/>
    </font>
    <font>
      <b/>
      <i/>
      <sz val="10"/>
      <color indexed="12"/>
      <name val="ＭＳ Ｐ明朝"/>
      <family val="1"/>
      <charset val="128"/>
    </font>
    <font>
      <b/>
      <i/>
      <sz val="12"/>
      <color indexed="12"/>
      <name val="ＭＳ Ｐ明朝"/>
      <family val="1"/>
      <charset val="128"/>
    </font>
    <font>
      <b/>
      <i/>
      <sz val="11"/>
      <color indexed="12"/>
      <name val="ＭＳ Ｐ明朝"/>
      <family val="1"/>
      <charset val="128"/>
    </font>
    <font>
      <b/>
      <sz val="11"/>
      <name val="ＭＳ Ｐゴシック"/>
      <family val="3"/>
      <charset val="128"/>
    </font>
    <font>
      <sz val="11"/>
      <name val="ＭＳ Ｐゴシック"/>
      <family val="3"/>
      <charset val="128"/>
    </font>
    <font>
      <b/>
      <i/>
      <sz val="12"/>
      <color indexed="12"/>
      <name val="ＤＦ特太ゴシック体"/>
      <family val="3"/>
      <charset val="128"/>
    </font>
    <font>
      <b/>
      <i/>
      <sz val="12"/>
      <color indexed="12"/>
      <name val="ＤＦＰ特太ゴシック体"/>
      <family val="3"/>
      <charset val="128"/>
    </font>
    <font>
      <u/>
      <sz val="8.25"/>
      <color indexed="12"/>
      <name val="ＭＳ Ｐゴシック"/>
      <family val="3"/>
      <charset val="128"/>
    </font>
    <font>
      <sz val="10"/>
      <name val="HGP創英角ｺﾞｼｯｸUB"/>
      <family val="3"/>
      <charset val="128"/>
    </font>
    <font>
      <sz val="8"/>
      <color indexed="10"/>
      <name val="ＭＳ Ｐ明朝"/>
      <family val="1"/>
      <charset val="128"/>
    </font>
    <font>
      <sz val="11"/>
      <color indexed="10"/>
      <name val="ＭＳ Ｐゴシック"/>
      <family val="3"/>
      <charset val="128"/>
    </font>
    <font>
      <sz val="11"/>
      <color indexed="10"/>
      <name val="ＭＳ Ｐ明朝"/>
      <family val="1"/>
      <charset val="128"/>
    </font>
    <font>
      <b/>
      <sz val="11"/>
      <name val="ＭＳ Ｐ明朝"/>
      <family val="1"/>
      <charset val="128"/>
    </font>
    <font>
      <b/>
      <i/>
      <sz val="11"/>
      <name val="ＭＳ Ｐゴシック"/>
      <family val="3"/>
      <charset val="128"/>
    </font>
    <font>
      <sz val="11"/>
      <name val="ＭＳ Ｐゴシック"/>
      <family val="3"/>
      <charset val="128"/>
    </font>
    <font>
      <b/>
      <i/>
      <sz val="12"/>
      <color indexed="10"/>
      <name val="ＤＦ特太ゴシック体"/>
      <family val="3"/>
      <charset val="128"/>
    </font>
    <font>
      <b/>
      <i/>
      <sz val="12"/>
      <color indexed="10"/>
      <name val="ＭＳ Ｐ明朝"/>
      <family val="1"/>
      <charset val="128"/>
    </font>
    <font>
      <b/>
      <sz val="10"/>
      <name val="ＭＳ Ｐ明朝"/>
      <family val="1"/>
      <charset val="128"/>
    </font>
    <font>
      <sz val="6.5"/>
      <color indexed="20"/>
      <name val="ＭＳ Ｐ明朝"/>
      <family val="1"/>
      <charset val="128"/>
    </font>
    <font>
      <sz val="6.5"/>
      <name val="ＭＳ Ｐゴシック"/>
      <family val="3"/>
      <charset val="128"/>
    </font>
    <font>
      <sz val="6.5"/>
      <name val="ＭＳ 明朝"/>
      <family val="1"/>
      <charset val="128"/>
    </font>
    <font>
      <b/>
      <sz val="12"/>
      <name val="ＭＳ 明朝"/>
      <family val="1"/>
      <charset val="128"/>
    </font>
    <font>
      <b/>
      <sz val="11"/>
      <color indexed="9"/>
      <name val="ＭＳ Ｐゴシック"/>
      <family val="3"/>
      <charset val="128"/>
    </font>
    <font>
      <b/>
      <sz val="12"/>
      <color indexed="9"/>
      <name val="ＭＳ ゴシック"/>
      <family val="3"/>
      <charset val="128"/>
    </font>
    <font>
      <b/>
      <sz val="12"/>
      <color indexed="9"/>
      <name val="ＭＳ Ｐゴシック"/>
      <family val="3"/>
      <charset val="128"/>
    </font>
    <font>
      <sz val="9"/>
      <color indexed="8"/>
      <name val="ＭＳ Ｐ明朝"/>
      <family val="1"/>
      <charset val="128"/>
    </font>
    <font>
      <b/>
      <i/>
      <sz val="14"/>
      <color indexed="12"/>
      <name val="ＭＳ Ｐゴシック"/>
      <family val="3"/>
      <charset val="128"/>
    </font>
    <font>
      <b/>
      <i/>
      <sz val="16"/>
      <color indexed="12"/>
      <name val="ＭＳ Ｐ明朝"/>
      <family val="1"/>
      <charset val="128"/>
    </font>
    <font>
      <b/>
      <i/>
      <sz val="10"/>
      <color indexed="10"/>
      <name val="ＭＳ Ｐゴシック"/>
      <family val="3"/>
      <charset val="128"/>
    </font>
    <font>
      <b/>
      <sz val="10"/>
      <name val="ＭＳ Ｐゴシック"/>
      <family val="3"/>
      <charset val="128"/>
    </font>
    <font>
      <b/>
      <i/>
      <sz val="10"/>
      <color indexed="10"/>
      <name val="ＭＳ Ｐ明朝"/>
      <family val="1"/>
      <charset val="128"/>
    </font>
    <font>
      <b/>
      <i/>
      <sz val="10"/>
      <color indexed="12"/>
      <name val="ＭＳ Ｐゴシック"/>
      <family val="3"/>
      <charset val="128"/>
    </font>
    <font>
      <b/>
      <i/>
      <sz val="10"/>
      <name val="ＭＳ Ｐ明朝"/>
      <family val="1"/>
      <charset val="128"/>
    </font>
    <font>
      <b/>
      <i/>
      <sz val="18"/>
      <color indexed="12"/>
      <name val="ＭＳ Ｐ明朝"/>
      <family val="1"/>
      <charset val="128"/>
    </font>
    <font>
      <sz val="16"/>
      <name val="ＭＳ Ｐゴシック"/>
      <family val="3"/>
      <charset val="128"/>
    </font>
    <font>
      <b/>
      <sz val="16"/>
      <name val="ＭＳ Ｐゴシック"/>
      <family val="3"/>
      <charset val="128"/>
    </font>
    <font>
      <b/>
      <sz val="10"/>
      <color indexed="10"/>
      <name val="ＭＳ 明朝"/>
      <family val="1"/>
      <charset val="128"/>
    </font>
    <font>
      <sz val="32"/>
      <name val="HGP行書体"/>
      <family val="4"/>
      <charset val="128"/>
    </font>
    <font>
      <sz val="24"/>
      <name val="ＲＦＰナウ-ＧＵ"/>
      <family val="3"/>
      <charset val="128"/>
    </font>
    <font>
      <sz val="11"/>
      <name val="HG明朝E"/>
      <family val="1"/>
      <charset val="128"/>
    </font>
    <font>
      <b/>
      <sz val="16"/>
      <name val="ＭＳ 明朝"/>
      <family val="1"/>
      <charset val="128"/>
    </font>
    <font>
      <b/>
      <sz val="11"/>
      <color indexed="10"/>
      <name val="ＭＳ 明朝"/>
      <family val="1"/>
      <charset val="128"/>
    </font>
    <font>
      <sz val="11"/>
      <color indexed="12"/>
      <name val="ＭＳ Ｐゴシック"/>
      <family val="3"/>
      <charset val="128"/>
    </font>
    <font>
      <sz val="10"/>
      <color indexed="12"/>
      <name val="ＭＳ Ｐゴシック"/>
      <family val="3"/>
      <charset val="128"/>
    </font>
    <font>
      <sz val="18"/>
      <color indexed="12"/>
      <name val="ＭＳ Ｐゴシック"/>
      <family val="3"/>
      <charset val="128"/>
    </font>
    <font>
      <sz val="14"/>
      <color indexed="12"/>
      <name val="ＭＳ Ｐゴシック"/>
      <family val="3"/>
      <charset val="128"/>
    </font>
    <font>
      <b/>
      <sz val="10"/>
      <color indexed="12"/>
      <name val="ＭＳ Ｐゴシック"/>
      <family val="3"/>
      <charset val="128"/>
    </font>
    <font>
      <sz val="16"/>
      <color indexed="12"/>
      <name val="ＭＳ Ｐゴシック"/>
      <family val="3"/>
      <charset val="128"/>
    </font>
    <font>
      <b/>
      <i/>
      <sz val="11"/>
      <color indexed="12"/>
      <name val="ＭＳ Ｐゴシック"/>
      <family val="3"/>
      <charset val="128"/>
    </font>
    <font>
      <sz val="12"/>
      <color indexed="10"/>
      <name val="ＭＳ Ｐゴシック"/>
      <family val="3"/>
      <charset val="128"/>
    </font>
    <font>
      <b/>
      <sz val="11"/>
      <color indexed="9"/>
      <name val="HGSｺﾞｼｯｸE"/>
      <family val="3"/>
      <charset val="128"/>
    </font>
    <font>
      <b/>
      <sz val="12"/>
      <name val="HG正楷書体-PRO"/>
      <family val="4"/>
      <charset val="128"/>
    </font>
    <font>
      <b/>
      <sz val="11"/>
      <name val="HG正楷書体-PRO"/>
      <family val="4"/>
      <charset val="128"/>
    </font>
    <font>
      <b/>
      <sz val="10"/>
      <name val="HG正楷書体-PRO"/>
      <family val="4"/>
      <charset val="128"/>
    </font>
    <font>
      <b/>
      <sz val="11"/>
      <name val="ＭＳ 明朝"/>
      <family val="1"/>
      <charset val="128"/>
    </font>
    <font>
      <b/>
      <i/>
      <sz val="8"/>
      <name val="ＭＳ Ｐ明朝"/>
      <family val="1"/>
      <charset val="128"/>
    </font>
    <font>
      <sz val="12"/>
      <color indexed="10"/>
      <name val="ＭＳ Ｐゴシック"/>
      <family val="3"/>
      <charset val="128"/>
    </font>
    <font>
      <b/>
      <i/>
      <sz val="12"/>
      <color indexed="10"/>
      <name val="ＭＳ Ｐゴシック"/>
      <family val="3"/>
      <charset val="128"/>
    </font>
    <font>
      <sz val="12"/>
      <color indexed="12"/>
      <name val="ＭＳ Ｐゴシック"/>
      <family val="3"/>
      <charset val="128"/>
    </font>
    <font>
      <b/>
      <i/>
      <sz val="50"/>
      <name val="ＭＳ Ｐゴシック"/>
      <family val="3"/>
      <charset val="128"/>
    </font>
    <font>
      <sz val="11"/>
      <color indexed="8"/>
      <name val="ＭＳ Ｐ明朝"/>
      <family val="1"/>
      <charset val="128"/>
    </font>
    <font>
      <b/>
      <i/>
      <sz val="8"/>
      <color indexed="10"/>
      <name val="ＭＳ Ｐ明朝"/>
      <family val="1"/>
      <charset val="128"/>
    </font>
    <font>
      <sz val="10"/>
      <color indexed="8"/>
      <name val="ＭＳ Ｐゴシック"/>
      <family val="3"/>
      <charset val="128"/>
    </font>
    <font>
      <b/>
      <sz val="10"/>
      <color indexed="8"/>
      <name val="ＭＳ Ｐゴシック"/>
      <family val="3"/>
      <charset val="128"/>
    </font>
    <font>
      <b/>
      <i/>
      <sz val="12"/>
      <name val="ＤＦ特太ゴシック体"/>
      <family val="3"/>
      <charset val="128"/>
    </font>
    <font>
      <b/>
      <i/>
      <sz val="12"/>
      <name val="ＭＳ Ｐゴシック"/>
      <family val="3"/>
      <charset val="128"/>
    </font>
    <font>
      <b/>
      <i/>
      <sz val="8"/>
      <color indexed="12"/>
      <name val="ＭＳ Ｐ明朝"/>
      <family val="1"/>
      <charset val="128"/>
    </font>
    <font>
      <sz val="6"/>
      <name val="ＭＳ Ｐゴシック"/>
      <family val="3"/>
      <charset val="128"/>
    </font>
    <font>
      <sz val="18"/>
      <color indexed="56"/>
      <name val="ＭＳ Ｐゴシック"/>
      <family val="3"/>
      <charset val="128"/>
    </font>
    <font>
      <b/>
      <sz val="12"/>
      <name val="HG創英角ﾎﾟｯﾌﾟ体"/>
      <family val="3"/>
      <charset val="128"/>
    </font>
    <font>
      <b/>
      <sz val="8"/>
      <name val="ＭＳ Ｐ明朝"/>
      <family val="1"/>
      <charset val="128"/>
    </font>
    <font>
      <b/>
      <sz val="12"/>
      <color indexed="10"/>
      <name val="ＭＳ 明朝"/>
      <family val="1"/>
      <charset val="128"/>
    </font>
    <font>
      <b/>
      <sz val="10"/>
      <name val="ＭＳ 明朝"/>
      <family val="1"/>
      <charset val="128"/>
    </font>
    <font>
      <sz val="12"/>
      <color indexed="8"/>
      <name val="ＭＳ 明朝"/>
      <family val="1"/>
      <charset val="128"/>
    </font>
    <font>
      <sz val="12"/>
      <color indexed="8"/>
      <name val="ＭＳ Ｐゴシック"/>
      <family val="3"/>
      <charset val="128"/>
    </font>
    <font>
      <sz val="10"/>
      <color indexed="8"/>
      <name val="ＭＳ 明朝"/>
      <family val="1"/>
      <charset val="128"/>
    </font>
    <font>
      <sz val="11"/>
      <color indexed="8"/>
      <name val="ＭＳ 明朝"/>
      <family val="1"/>
      <charset val="128"/>
    </font>
    <font>
      <b/>
      <sz val="10"/>
      <color indexed="8"/>
      <name val="ＭＳ ゴシック"/>
      <family val="3"/>
      <charset val="128"/>
    </font>
    <font>
      <b/>
      <sz val="11"/>
      <color indexed="8"/>
      <name val="ＭＳ ゴシック"/>
      <family val="3"/>
      <charset val="128"/>
    </font>
    <font>
      <b/>
      <sz val="12"/>
      <color indexed="8"/>
      <name val="ＭＳ ゴシック"/>
      <family val="3"/>
      <charset val="128"/>
    </font>
    <font>
      <sz val="13"/>
      <color indexed="8"/>
      <name val="ＭＳ 明朝"/>
      <family val="1"/>
      <charset val="128"/>
    </font>
    <font>
      <b/>
      <sz val="16"/>
      <color indexed="8"/>
      <name val="ＭＳ ゴシック"/>
      <family val="3"/>
      <charset val="128"/>
    </font>
    <font>
      <sz val="16"/>
      <color indexed="8"/>
      <name val="ＤＦ平成ゴシック体W7"/>
      <family val="3"/>
      <charset val="128"/>
    </font>
    <font>
      <sz val="16"/>
      <name val="ＤＦ平成ゴシック体W7"/>
      <family val="3"/>
      <charset val="128"/>
    </font>
    <font>
      <sz val="16"/>
      <name val="ＭＳ ゴシック"/>
      <family val="3"/>
      <charset val="128"/>
    </font>
    <font>
      <sz val="14"/>
      <name val="ＤＦ平成ゴシック体W7"/>
      <family val="3"/>
      <charset val="128"/>
    </font>
    <font>
      <sz val="13"/>
      <name val="ＭＳ 明朝"/>
      <family val="1"/>
      <charset val="128"/>
    </font>
    <font>
      <sz val="10"/>
      <name val="ＭＳ ゴシック"/>
      <family val="3"/>
      <charset val="128"/>
    </font>
    <font>
      <sz val="12"/>
      <name val="ＭＳ ゴシック"/>
      <family val="3"/>
      <charset val="128"/>
    </font>
    <font>
      <sz val="13"/>
      <name val="ＤＦ平成ゴシック体W7"/>
      <family val="3"/>
      <charset val="128"/>
    </font>
    <font>
      <sz val="8"/>
      <color indexed="8"/>
      <name val="ＭＳ Ｐ明朝"/>
      <family val="1"/>
      <charset val="128"/>
    </font>
    <font>
      <sz val="11"/>
      <color indexed="12"/>
      <name val="ＭＳ Ｐ明朝"/>
      <family val="1"/>
      <charset val="128"/>
    </font>
    <font>
      <b/>
      <u/>
      <sz val="14"/>
      <name val="ＭＳ Ｐゴシック"/>
      <family val="3"/>
      <charset val="128"/>
    </font>
    <font>
      <sz val="30"/>
      <name val="HG創英角ﾎﾟｯﾌﾟ体"/>
      <family val="3"/>
      <charset val="128"/>
    </font>
    <font>
      <sz val="36"/>
      <name val="HG創英角ﾎﾟｯﾌﾟ体"/>
      <family val="3"/>
      <charset val="128"/>
    </font>
    <font>
      <b/>
      <sz val="14"/>
      <name val="ＭＳ Ｐ明朝"/>
      <family val="1"/>
      <charset val="128"/>
    </font>
    <font>
      <b/>
      <sz val="40"/>
      <name val="HGP創英角ﾎﾟｯﾌﾟ体"/>
      <family val="3"/>
      <charset val="128"/>
    </font>
    <font>
      <sz val="35"/>
      <name val="HGP創英角ﾎﾟｯﾌﾟ体"/>
      <family val="3"/>
      <charset val="128"/>
    </font>
    <font>
      <sz val="36"/>
      <name val="ＭＳ Ｐゴシック"/>
      <family val="3"/>
      <charset val="128"/>
    </font>
    <font>
      <b/>
      <sz val="28"/>
      <name val="ＭＳ Ｐゴシック"/>
      <family val="3"/>
      <charset val="128"/>
    </font>
    <font>
      <b/>
      <sz val="28"/>
      <color indexed="12"/>
      <name val="HGPｺﾞｼｯｸE"/>
      <family val="3"/>
      <charset val="128"/>
    </font>
    <font>
      <b/>
      <i/>
      <sz val="18"/>
      <color indexed="12"/>
      <name val="ＭＳ Ｐゴシック"/>
      <family val="3"/>
      <charset val="128"/>
    </font>
    <font>
      <sz val="20"/>
      <name val="HGP創英角ﾎﾟｯﾌﾟ体"/>
      <family val="3"/>
      <charset val="128"/>
    </font>
    <font>
      <b/>
      <i/>
      <sz val="22"/>
      <color indexed="12"/>
      <name val="ＭＳ Ｐゴシック"/>
      <family val="3"/>
      <charset val="128"/>
    </font>
    <font>
      <b/>
      <sz val="17"/>
      <name val="ＭＳ Ｐゴシック"/>
      <family val="3"/>
      <charset val="128"/>
    </font>
    <font>
      <sz val="24"/>
      <name val="ＭＳ Ｐゴシック"/>
      <family val="3"/>
      <charset val="128"/>
    </font>
    <font>
      <sz val="17"/>
      <name val="ＭＳ Ｐゴシック"/>
      <family val="3"/>
      <charset val="128"/>
    </font>
    <font>
      <b/>
      <sz val="22"/>
      <name val="ＭＳ Ｐゴシック"/>
      <family val="3"/>
      <charset val="128"/>
    </font>
    <font>
      <b/>
      <i/>
      <sz val="24"/>
      <color indexed="12"/>
      <name val="ＭＳ Ｐゴシック"/>
      <family val="3"/>
      <charset val="128"/>
    </font>
    <font>
      <b/>
      <sz val="12"/>
      <color indexed="12"/>
      <name val="ＭＳ Ｐゴシック"/>
      <family val="3"/>
      <charset val="128"/>
    </font>
    <font>
      <b/>
      <i/>
      <sz val="20"/>
      <color indexed="12"/>
      <name val="ＭＳ Ｐ明朝"/>
      <family val="1"/>
      <charset val="128"/>
    </font>
    <font>
      <b/>
      <i/>
      <sz val="16"/>
      <name val="ＭＳ Ｐゴシック"/>
      <family val="3"/>
      <charset val="128"/>
    </font>
    <font>
      <b/>
      <i/>
      <sz val="24"/>
      <color indexed="12"/>
      <name val="ＭＳ Ｐ明朝"/>
      <family val="1"/>
      <charset val="128"/>
    </font>
    <font>
      <b/>
      <i/>
      <u/>
      <sz val="18"/>
      <name val="ＭＳ Ｐゴシック"/>
      <family val="3"/>
      <charset val="128"/>
    </font>
    <font>
      <b/>
      <i/>
      <sz val="20"/>
      <color indexed="12"/>
      <name val="ＭＳ Ｐゴシック"/>
      <family val="3"/>
      <charset val="128"/>
    </font>
    <font>
      <i/>
      <sz val="18"/>
      <name val="ＭＳ Ｐゴシック"/>
      <family val="3"/>
      <charset val="128"/>
    </font>
    <font>
      <b/>
      <i/>
      <sz val="16"/>
      <name val="ＭＳ Ｐ明朝"/>
      <family val="1"/>
      <charset val="128"/>
    </font>
    <font>
      <b/>
      <i/>
      <sz val="18"/>
      <name val="ＭＳ Ｐ明朝"/>
      <family val="1"/>
      <charset val="128"/>
    </font>
    <font>
      <sz val="16"/>
      <name val="ＭＳ Ｐ明朝"/>
      <family val="1"/>
      <charset val="128"/>
    </font>
    <font>
      <b/>
      <i/>
      <sz val="16"/>
      <color indexed="10"/>
      <name val="ＭＳ Ｐ明朝"/>
      <family val="1"/>
      <charset val="128"/>
    </font>
    <font>
      <sz val="16"/>
      <color indexed="10"/>
      <name val="ＭＳ Ｐ明朝"/>
      <family val="1"/>
      <charset val="128"/>
    </font>
    <font>
      <b/>
      <i/>
      <sz val="24"/>
      <name val="ＭＳ Ｐ明朝"/>
      <family val="1"/>
      <charset val="128"/>
    </font>
    <font>
      <b/>
      <i/>
      <sz val="28"/>
      <color indexed="12"/>
      <name val="ＭＳ Ｐ明朝"/>
      <family val="1"/>
      <charset val="128"/>
    </font>
    <font>
      <i/>
      <sz val="16"/>
      <color indexed="12"/>
      <name val="ＭＳ Ｐ明朝"/>
      <family val="1"/>
      <charset val="128"/>
    </font>
    <font>
      <b/>
      <i/>
      <sz val="22"/>
      <color indexed="12"/>
      <name val="ＭＳ Ｐ明朝"/>
      <family val="1"/>
      <charset val="128"/>
    </font>
    <font>
      <sz val="13"/>
      <name val="ＭＳ Ｐゴシック"/>
      <family val="3"/>
      <charset val="128"/>
    </font>
    <font>
      <b/>
      <i/>
      <sz val="15"/>
      <color indexed="12"/>
      <name val="ＭＳ Ｐ明朝"/>
      <family val="1"/>
      <charset val="128"/>
    </font>
    <font>
      <b/>
      <sz val="14"/>
      <color indexed="12"/>
      <name val="ＭＳ Ｐ明朝"/>
      <family val="1"/>
      <charset val="128"/>
    </font>
    <font>
      <b/>
      <sz val="20"/>
      <name val="ＭＳ Ｐゴシック"/>
      <family val="3"/>
      <charset val="128"/>
    </font>
    <font>
      <b/>
      <sz val="15"/>
      <color indexed="12"/>
      <name val="ＭＳ Ｐ明朝"/>
      <family val="1"/>
      <charset val="128"/>
    </font>
    <font>
      <b/>
      <sz val="20"/>
      <color indexed="9"/>
      <name val="ＭＳ Ｐ明朝"/>
      <family val="1"/>
      <charset val="128"/>
    </font>
    <font>
      <sz val="36"/>
      <color indexed="9"/>
      <name val="HG創英角ﾎﾟｯﾌﾟ体"/>
      <family val="3"/>
      <charset val="128"/>
    </font>
    <font>
      <u/>
      <sz val="8"/>
      <color indexed="8"/>
      <name val="ＭＳ Ｐ明朝"/>
      <family val="1"/>
      <charset val="128"/>
    </font>
    <font>
      <b/>
      <i/>
      <sz val="72"/>
      <name val="ＭＳ Ｐゴシック"/>
      <family val="3"/>
      <charset val="128"/>
    </font>
    <font>
      <sz val="7.5"/>
      <name val="ＭＳ Ｐ明朝"/>
      <family val="1"/>
      <charset val="128"/>
    </font>
    <font>
      <sz val="5"/>
      <name val="ＭＳ Ｐ明朝"/>
      <family val="1"/>
      <charset val="128"/>
    </font>
    <font>
      <b/>
      <i/>
      <sz val="10"/>
      <color rgb="FFFF0000"/>
      <name val="ＭＳ Ｐ明朝"/>
      <family val="1"/>
      <charset val="128"/>
    </font>
    <font>
      <sz val="48"/>
      <color rgb="FF00B050"/>
      <name val="HGS創英角ｺﾞｼｯｸUB"/>
      <family val="3"/>
      <charset val="128"/>
    </font>
    <font>
      <b/>
      <i/>
      <sz val="12"/>
      <color rgb="FFFF0000"/>
      <name val="ＭＳ Ｐゴシック"/>
      <family val="3"/>
      <charset val="128"/>
    </font>
    <font>
      <b/>
      <sz val="16"/>
      <color rgb="FFFF0000"/>
      <name val="MS UI Gothic"/>
      <family val="3"/>
      <charset val="128"/>
    </font>
    <font>
      <b/>
      <sz val="14"/>
      <color theme="1"/>
      <name val="ＭＳ Ｐ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b/>
      <sz val="10"/>
      <color theme="1"/>
      <name val="ＭＳ Ｐ明朝"/>
      <family val="1"/>
      <charset val="128"/>
    </font>
    <font>
      <b/>
      <sz val="11"/>
      <color theme="1"/>
      <name val="ＭＳ Ｐ明朝"/>
      <family val="1"/>
      <charset val="128"/>
    </font>
    <font>
      <sz val="8"/>
      <color theme="1"/>
      <name val="ＭＳ Ｐ明朝"/>
      <family val="1"/>
      <charset val="128"/>
    </font>
    <font>
      <sz val="11"/>
      <color theme="1"/>
      <name val="ＭＳ Ｐゴシック"/>
      <family val="3"/>
      <charset val="128"/>
    </font>
    <font>
      <sz val="9"/>
      <color theme="1"/>
      <name val="ＭＳ Ｐゴシック"/>
      <family val="3"/>
      <charset val="128"/>
    </font>
    <font>
      <b/>
      <sz val="10"/>
      <color rgb="FFFF0000"/>
      <name val="ＭＳ Ｐ明朝"/>
      <family val="1"/>
      <charset val="128"/>
    </font>
    <font>
      <sz val="11"/>
      <color rgb="FFFF0000"/>
      <name val="ＭＳ Ｐゴシック"/>
      <family val="3"/>
      <charset val="128"/>
    </font>
    <font>
      <sz val="8"/>
      <color rgb="FFFF0000"/>
      <name val="ＭＳ Ｐ明朝"/>
      <family val="1"/>
      <charset val="128"/>
    </font>
    <font>
      <sz val="8"/>
      <color theme="1"/>
      <name val="ＭＳ Ｐゴシック"/>
      <family val="3"/>
      <charset val="128"/>
    </font>
    <font>
      <b/>
      <i/>
      <sz val="10"/>
      <color rgb="FF0000FF"/>
      <name val="ＭＳ Ｐ明朝"/>
      <family val="1"/>
      <charset val="128"/>
    </font>
    <font>
      <u/>
      <sz val="13"/>
      <color rgb="FF0000FF"/>
      <name val="ＭＳ Ｐゴシック"/>
      <family val="3"/>
      <charset val="128"/>
    </font>
    <font>
      <b/>
      <i/>
      <sz val="11"/>
      <color rgb="FFFF0000"/>
      <name val="ＭＳ Ｐゴシック"/>
      <family val="3"/>
      <charset val="128"/>
    </font>
    <font>
      <b/>
      <i/>
      <sz val="14"/>
      <color rgb="FFFF0000"/>
      <name val="ＭＳ Ｐゴシック"/>
      <family val="3"/>
      <charset val="128"/>
    </font>
    <font>
      <b/>
      <i/>
      <sz val="14"/>
      <color rgb="FF0000FF"/>
      <name val="ＭＳ Ｐゴシック"/>
      <family val="3"/>
      <charset val="128"/>
    </font>
    <font>
      <b/>
      <i/>
      <sz val="12"/>
      <color rgb="FFFF0000"/>
      <name val="ＭＳ Ｐゴシック"/>
      <family val="3"/>
      <charset val="128"/>
      <scheme val="minor"/>
    </font>
    <font>
      <b/>
      <i/>
      <sz val="11"/>
      <color indexed="12"/>
      <name val="ＤＦ特太ゴシック体"/>
      <family val="3"/>
      <charset val="128"/>
    </font>
    <font>
      <b/>
      <i/>
      <sz val="11"/>
      <name val="ＤＦ特太ゴシック体"/>
      <family val="3"/>
      <charset val="128"/>
    </font>
    <font>
      <sz val="11"/>
      <name val="HGP創英角ﾎﾟｯﾌﾟ体"/>
      <family val="3"/>
      <charset val="128"/>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19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style="thin">
        <color indexed="64"/>
      </left>
      <right style="thick">
        <color indexed="64"/>
      </right>
      <top style="hair">
        <color indexed="64"/>
      </top>
      <bottom/>
      <diagonal/>
    </border>
    <border>
      <left style="thin">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n">
        <color indexed="64"/>
      </left>
      <right/>
      <top/>
      <bottom style="hair">
        <color indexed="64"/>
      </bottom>
      <diagonal/>
    </border>
    <border>
      <left style="thin">
        <color indexed="64"/>
      </left>
      <right style="thick">
        <color indexed="64"/>
      </right>
      <top/>
      <bottom style="hair">
        <color indexed="64"/>
      </bottom>
      <diagonal/>
    </border>
    <border>
      <left style="thin">
        <color indexed="64"/>
      </left>
      <right style="thick">
        <color indexed="64"/>
      </right>
      <top style="hair">
        <color indexed="64"/>
      </top>
      <bottom style="thick">
        <color indexed="64"/>
      </bottom>
      <diagonal/>
    </border>
    <border>
      <left style="thin">
        <color indexed="64"/>
      </left>
      <right style="thick">
        <color indexed="64"/>
      </right>
      <top style="thick">
        <color indexed="64"/>
      </top>
      <bottom style="hair">
        <color indexed="64"/>
      </bottom>
      <diagonal/>
    </border>
    <border>
      <left style="thin">
        <color indexed="64"/>
      </left>
      <right style="thick">
        <color indexed="64"/>
      </right>
      <top style="hair">
        <color indexed="64"/>
      </top>
      <bottom style="thin">
        <color indexed="64"/>
      </bottom>
      <diagonal/>
    </border>
    <border>
      <left style="thin">
        <color indexed="64"/>
      </left>
      <right style="thick">
        <color indexed="64"/>
      </right>
      <top style="thin">
        <color indexed="64"/>
      </top>
      <bottom style="hair">
        <color indexed="64"/>
      </bottom>
      <diagonal/>
    </border>
    <border>
      <left style="thin">
        <color indexed="64"/>
      </left>
      <right style="thick">
        <color indexed="64"/>
      </right>
      <top/>
      <bottom/>
      <diagonal/>
    </border>
    <border>
      <left style="thick">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bottom/>
      <diagonal/>
    </border>
    <border>
      <left/>
      <right style="thin">
        <color indexed="64"/>
      </right>
      <top/>
      <bottom/>
      <diagonal/>
    </border>
    <border>
      <left style="thick">
        <color indexed="64"/>
      </left>
      <right style="thick">
        <color indexed="64"/>
      </right>
      <top/>
      <bottom style="thick">
        <color indexed="64"/>
      </bottom>
      <diagonal/>
    </border>
    <border>
      <left/>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hair">
        <color indexed="64"/>
      </right>
      <top style="thick">
        <color indexed="64"/>
      </top>
      <bottom/>
      <diagonal/>
    </border>
    <border>
      <left style="hair">
        <color indexed="64"/>
      </left>
      <right/>
      <top style="thick">
        <color indexed="64"/>
      </top>
      <bottom/>
      <diagonal/>
    </border>
    <border>
      <left style="thick">
        <color indexed="64"/>
      </left>
      <right/>
      <top/>
      <bottom/>
      <diagonal/>
    </border>
    <border>
      <left style="thick">
        <color indexed="64"/>
      </left>
      <right/>
      <top/>
      <bottom style="hair">
        <color indexed="64"/>
      </bottom>
      <diagonal/>
    </border>
    <border>
      <left/>
      <right/>
      <top/>
      <bottom style="hair">
        <color indexed="64"/>
      </bottom>
      <diagonal/>
    </border>
    <border>
      <left style="thick">
        <color indexed="64"/>
      </left>
      <right/>
      <top/>
      <bottom style="double">
        <color indexed="64"/>
      </bottom>
      <diagonal/>
    </border>
    <border>
      <left/>
      <right style="thin">
        <color indexed="64"/>
      </right>
      <top/>
      <bottom style="hair">
        <color indexed="64"/>
      </bottom>
      <diagonal/>
    </border>
    <border>
      <left/>
      <right style="thick">
        <color indexed="64"/>
      </right>
      <top/>
      <bottom/>
      <diagonal/>
    </border>
    <border>
      <left/>
      <right style="thin">
        <color indexed="64"/>
      </right>
      <top/>
      <bottom style="double">
        <color indexed="64"/>
      </bottom>
      <diagonal/>
    </border>
    <border>
      <left/>
      <right style="thick">
        <color indexed="64"/>
      </right>
      <top/>
      <bottom style="double">
        <color indexed="64"/>
      </bottom>
      <diagonal/>
    </border>
    <border>
      <left style="thick">
        <color indexed="64"/>
      </left>
      <right/>
      <top style="thin">
        <color indexed="64"/>
      </top>
      <bottom/>
      <diagonal/>
    </border>
    <border>
      <left/>
      <right/>
      <top style="double">
        <color indexed="64"/>
      </top>
      <bottom style="hair">
        <color indexed="64"/>
      </bottom>
      <diagonal/>
    </border>
    <border>
      <left/>
      <right style="thick">
        <color indexed="64"/>
      </right>
      <top style="double">
        <color indexed="64"/>
      </top>
      <bottom style="hair">
        <color indexed="64"/>
      </bottom>
      <diagonal/>
    </border>
    <border>
      <left/>
      <right style="thick">
        <color indexed="64"/>
      </right>
      <top style="hair">
        <color indexed="64"/>
      </top>
      <bottom style="hair">
        <color indexed="64"/>
      </bottom>
      <diagonal/>
    </border>
    <border>
      <left style="thick">
        <color indexed="64"/>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style="thin">
        <color indexed="64"/>
      </top>
      <bottom style="double">
        <color indexed="64"/>
      </bottom>
      <diagonal/>
    </border>
    <border>
      <left/>
      <right style="thick">
        <color indexed="64"/>
      </right>
      <top style="double">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style="thick">
        <color indexed="64"/>
      </top>
      <bottom style="thick">
        <color indexed="64"/>
      </bottom>
      <diagonal/>
    </border>
    <border>
      <left/>
      <right/>
      <top style="hair">
        <color indexed="64"/>
      </top>
      <bottom style="double">
        <color indexed="64"/>
      </bottom>
      <diagonal/>
    </border>
    <border>
      <left/>
      <right style="thick">
        <color indexed="64"/>
      </right>
      <top style="hair">
        <color indexed="64"/>
      </top>
      <bottom style="double">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style="thin">
        <color indexed="64"/>
      </bottom>
      <diagonal/>
    </border>
    <border>
      <left style="hair">
        <color indexed="64"/>
      </left>
      <right/>
      <top style="double">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style="hair">
        <color indexed="64"/>
      </right>
      <top/>
      <bottom style="double">
        <color indexed="64"/>
      </bottom>
      <diagonal/>
    </border>
    <border>
      <left/>
      <right style="hair">
        <color indexed="64"/>
      </right>
      <top style="thin">
        <color indexed="64"/>
      </top>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ck">
        <color indexed="64"/>
      </left>
      <right/>
      <top style="thick">
        <color indexed="64"/>
      </top>
      <bottom/>
      <diagonal/>
    </border>
    <border>
      <left style="thin">
        <color indexed="64"/>
      </left>
      <right style="thick">
        <color indexed="64"/>
      </right>
      <top style="thick">
        <color indexed="64"/>
      </top>
      <bottom/>
      <diagonal/>
    </border>
    <border>
      <left style="hair">
        <color indexed="64"/>
      </left>
      <right style="hair">
        <color indexed="64"/>
      </right>
      <top/>
      <bottom style="hair">
        <color indexed="64"/>
      </bottom>
      <diagonal/>
    </border>
    <border>
      <left style="thick">
        <color indexed="64"/>
      </left>
      <right/>
      <top style="thick">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diagonal/>
    </border>
    <border>
      <left style="thick">
        <color indexed="64"/>
      </left>
      <right/>
      <top style="hair">
        <color indexed="64"/>
      </top>
      <bottom style="thick">
        <color indexed="64"/>
      </bottom>
      <diagonal/>
    </border>
    <border>
      <left style="thick">
        <color indexed="64"/>
      </left>
      <right style="hair">
        <color indexed="64"/>
      </right>
      <top/>
      <bottom style="hair">
        <color indexed="64"/>
      </bottom>
      <diagonal/>
    </border>
    <border>
      <left style="thin">
        <color indexed="64"/>
      </left>
      <right/>
      <top style="thin">
        <color indexed="64"/>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hair">
        <color indexed="64"/>
      </right>
      <top style="hair">
        <color indexed="64"/>
      </top>
      <bottom/>
      <diagonal/>
    </border>
    <border>
      <left style="thick">
        <color indexed="64"/>
      </left>
      <right style="thin">
        <color indexed="64"/>
      </right>
      <top style="hair">
        <color indexed="64"/>
      </top>
      <bottom style="thick">
        <color indexed="64"/>
      </bottom>
      <diagonal/>
    </border>
    <border>
      <left style="thick">
        <color indexed="64"/>
      </left>
      <right style="thin">
        <color indexed="64"/>
      </right>
      <top style="hair">
        <color indexed="64"/>
      </top>
      <bottom style="hair">
        <color indexed="64"/>
      </bottom>
      <diagonal/>
    </border>
    <border>
      <left/>
      <right style="hair">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hair">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ck">
        <color indexed="64"/>
      </right>
      <top/>
      <bottom style="thick">
        <color indexed="64"/>
      </bottom>
      <diagonal/>
    </border>
    <border>
      <left style="thin">
        <color indexed="64"/>
      </left>
      <right/>
      <top/>
      <bottom style="double">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double">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bottom style="double">
        <color indexed="64"/>
      </bottom>
      <diagonal/>
    </border>
    <border>
      <left style="hair">
        <color indexed="64"/>
      </left>
      <right/>
      <top/>
      <bottom style="double">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right style="thin">
        <color indexed="64"/>
      </right>
      <top style="double">
        <color indexed="64"/>
      </top>
      <bottom/>
      <diagonal/>
    </border>
    <border>
      <left/>
      <right style="thick">
        <color indexed="64"/>
      </right>
      <top/>
      <bottom style="thin">
        <color indexed="64"/>
      </bottom>
      <diagonal/>
    </border>
    <border>
      <left/>
      <right/>
      <top style="thin">
        <color indexed="64"/>
      </top>
      <bottom style="double">
        <color indexed="64"/>
      </bottom>
      <diagonal/>
    </border>
    <border>
      <left/>
      <right style="thin">
        <color indexed="64"/>
      </right>
      <top style="thick">
        <color indexed="64"/>
      </top>
      <bottom/>
      <diagonal/>
    </border>
    <border>
      <left/>
      <right style="thick">
        <color indexed="64"/>
      </right>
      <top style="thin">
        <color indexed="64"/>
      </top>
      <bottom/>
      <diagonal/>
    </border>
    <border>
      <left/>
      <right style="thin">
        <color indexed="64"/>
      </right>
      <top style="hair">
        <color indexed="64"/>
      </top>
      <bottom style="double">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hair">
        <color indexed="64"/>
      </right>
      <top style="thick">
        <color indexed="64"/>
      </top>
      <bottom style="thin">
        <color indexed="64"/>
      </bottom>
      <diagonal/>
    </border>
    <border>
      <left/>
      <right style="thick">
        <color indexed="64"/>
      </right>
      <top style="thick">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ck">
        <color indexed="64"/>
      </left>
      <right style="hair">
        <color indexed="64"/>
      </right>
      <top style="thick">
        <color indexed="64"/>
      </top>
      <bottom/>
      <diagonal/>
    </border>
    <border>
      <left style="hair">
        <color indexed="64"/>
      </left>
      <right style="thick">
        <color indexed="64"/>
      </right>
      <top style="thick">
        <color indexed="64"/>
      </top>
      <bottom/>
      <diagonal/>
    </border>
    <border>
      <left style="thick">
        <color indexed="64"/>
      </left>
      <right style="hair">
        <color indexed="64"/>
      </right>
      <top/>
      <bottom/>
      <diagonal/>
    </border>
    <border>
      <left style="hair">
        <color indexed="64"/>
      </left>
      <right style="thick">
        <color indexed="64"/>
      </right>
      <top/>
      <bottom/>
      <diagonal/>
    </border>
    <border>
      <left style="thick">
        <color indexed="64"/>
      </left>
      <right style="hair">
        <color indexed="64"/>
      </right>
      <top/>
      <bottom style="thick">
        <color indexed="64"/>
      </bottom>
      <diagonal/>
    </border>
    <border>
      <left style="hair">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style="thick">
        <color indexed="64"/>
      </left>
      <right/>
      <top/>
      <bottom style="thin">
        <color indexed="64"/>
      </bottom>
      <diagonal/>
    </border>
    <border>
      <left style="hair">
        <color indexed="64"/>
      </left>
      <right style="thin">
        <color indexed="64"/>
      </right>
      <top style="hair">
        <color indexed="64"/>
      </top>
      <bottom/>
      <diagonal/>
    </border>
    <border diagonalUp="1">
      <left style="thick">
        <color indexed="64"/>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style="thick">
        <color indexed="64"/>
      </right>
      <top style="hair">
        <color indexed="64"/>
      </top>
      <bottom style="hair">
        <color indexed="64"/>
      </bottom>
      <diagonal style="thin">
        <color indexed="64"/>
      </diagonal>
    </border>
    <border>
      <left style="thick">
        <color indexed="64"/>
      </left>
      <right/>
      <top style="thin">
        <color indexed="64"/>
      </top>
      <bottom style="thin">
        <color indexed="64"/>
      </bottom>
      <diagonal/>
    </border>
    <border>
      <left style="thick">
        <color indexed="64"/>
      </left>
      <right/>
      <top style="hair">
        <color indexed="64"/>
      </top>
      <bottom style="thin">
        <color indexed="64"/>
      </bottom>
      <diagonal/>
    </border>
    <border diagonalUp="1">
      <left style="thin">
        <color indexed="64"/>
      </left>
      <right style="hair">
        <color indexed="64"/>
      </right>
      <top style="hair">
        <color indexed="64"/>
      </top>
      <bottom style="hair">
        <color indexed="64"/>
      </bottom>
      <diagonal style="thin">
        <color indexed="64"/>
      </diagonal>
    </border>
    <border diagonalUp="1">
      <left style="hair">
        <color indexed="64"/>
      </left>
      <right style="thin">
        <color indexed="64"/>
      </right>
      <top style="hair">
        <color indexed="64"/>
      </top>
      <bottom style="hair">
        <color indexed="64"/>
      </bottom>
      <diagonal style="thin">
        <color indexed="64"/>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hair">
        <color indexed="64"/>
      </top>
      <bottom style="medium">
        <color indexed="64"/>
      </bottom>
      <diagonal/>
    </border>
    <border>
      <left style="thin">
        <color indexed="64"/>
      </left>
      <right style="thick">
        <color indexed="64"/>
      </right>
      <top style="hair">
        <color indexed="64"/>
      </top>
      <bottom style="medium">
        <color indexed="64"/>
      </bottom>
      <diagonal/>
    </border>
    <border>
      <left/>
      <right/>
      <top style="thick">
        <color indexed="64"/>
      </top>
      <bottom/>
      <diagonal/>
    </border>
  </borders>
  <cellStyleXfs count="6">
    <xf numFmtId="0" fontId="0" fillId="0" borderId="0"/>
    <xf numFmtId="9" fontId="39" fillId="0" borderId="0" applyFont="0" applyFill="0" applyBorder="0" applyAlignment="0" applyProtection="0"/>
    <xf numFmtId="0" fontId="62" fillId="0" borderId="0" applyNumberFormat="0" applyFill="0" applyBorder="0" applyAlignment="0" applyProtection="0">
      <alignment vertical="top"/>
      <protection locked="0"/>
    </xf>
    <xf numFmtId="38" fontId="1" fillId="0" borderId="0" applyFont="0" applyFill="0" applyBorder="0" applyAlignment="0" applyProtection="0"/>
    <xf numFmtId="38" fontId="39" fillId="0" borderId="0" applyFont="0" applyFill="0" applyBorder="0" applyAlignment="0" applyProtection="0"/>
    <xf numFmtId="38" fontId="1" fillId="0" borderId="0" applyFont="0" applyFill="0" applyBorder="0" applyAlignment="0" applyProtection="0"/>
  </cellStyleXfs>
  <cellXfs count="2314">
    <xf numFmtId="0" fontId="0" fillId="0" borderId="0" xfId="0"/>
    <xf numFmtId="0" fontId="5" fillId="0" borderId="0" xfId="0" applyFont="1" applyAlignment="1" applyProtection="1">
      <alignment vertical="center"/>
      <protection locked="0"/>
    </xf>
    <xf numFmtId="0" fontId="0" fillId="0" borderId="1" xfId="0" applyBorder="1"/>
    <xf numFmtId="0" fontId="0" fillId="0" borderId="2" xfId="0" applyBorder="1"/>
    <xf numFmtId="0" fontId="0" fillId="0" borderId="3" xfId="0" applyBorder="1"/>
    <xf numFmtId="0" fontId="92" fillId="0" borderId="0" xfId="0" applyFont="1" applyAlignment="1">
      <alignment horizontal="center" vertical="center"/>
    </xf>
    <xf numFmtId="0" fontId="92" fillId="0" borderId="4" xfId="0" applyFont="1" applyBorder="1" applyAlignment="1">
      <alignment horizontal="center" vertical="center"/>
    </xf>
    <xf numFmtId="0" fontId="92" fillId="0" borderId="5" xfId="0" applyFont="1" applyBorder="1" applyAlignment="1">
      <alignment horizontal="center" vertical="center"/>
    </xf>
    <xf numFmtId="0" fontId="93" fillId="0" borderId="0" xfId="0" applyFont="1" applyAlignment="1">
      <alignment horizontal="center"/>
    </xf>
    <xf numFmtId="0" fontId="0" fillId="0" borderId="6" xfId="0" applyBorder="1"/>
    <xf numFmtId="0" fontId="0" fillId="0" borderId="7" xfId="0" applyBorder="1"/>
    <xf numFmtId="0" fontId="0" fillId="0" borderId="8" xfId="0" applyBorder="1"/>
    <xf numFmtId="0" fontId="12" fillId="0" borderId="0" xfId="0" applyFont="1"/>
    <xf numFmtId="38" fontId="29" fillId="0" borderId="9" xfId="3" applyFont="1" applyBorder="1" applyAlignment="1" applyProtection="1">
      <alignment vertical="center"/>
      <protection locked="0"/>
    </xf>
    <xf numFmtId="38" fontId="29" fillId="0" borderId="10" xfId="3" applyFont="1" applyBorder="1" applyAlignment="1" applyProtection="1">
      <alignment vertical="center"/>
      <protection locked="0"/>
    </xf>
    <xf numFmtId="38" fontId="29" fillId="0" borderId="12" xfId="3" applyFont="1" applyBorder="1" applyAlignment="1" applyProtection="1">
      <alignment vertical="center"/>
      <protection locked="0"/>
    </xf>
    <xf numFmtId="38" fontId="29" fillId="0" borderId="13" xfId="3" applyFont="1" applyBorder="1" applyAlignment="1" applyProtection="1">
      <alignment vertical="center"/>
      <protection locked="0"/>
    </xf>
    <xf numFmtId="38" fontId="29" fillId="0" borderId="9" xfId="3" applyFont="1" applyBorder="1" applyAlignment="1" applyProtection="1">
      <alignment vertical="center" shrinkToFit="1"/>
      <protection locked="0"/>
    </xf>
    <xf numFmtId="38" fontId="29" fillId="0" borderId="14" xfId="3" applyFont="1" applyBorder="1" applyAlignment="1" applyProtection="1">
      <alignment vertical="center" shrinkToFit="1"/>
      <protection locked="0"/>
    </xf>
    <xf numFmtId="38" fontId="29" fillId="0" borderId="10" xfId="3" applyFont="1" applyBorder="1" applyAlignment="1" applyProtection="1">
      <alignment vertical="center" shrinkToFit="1"/>
      <protection locked="0"/>
    </xf>
    <xf numFmtId="38" fontId="29" fillId="0" borderId="15" xfId="3" applyFont="1" applyBorder="1" applyAlignment="1" applyProtection="1">
      <alignment vertical="center" shrinkToFit="1"/>
      <protection locked="0"/>
    </xf>
    <xf numFmtId="38" fontId="29" fillId="0" borderId="14" xfId="3" applyFont="1" applyBorder="1" applyAlignment="1" applyProtection="1">
      <alignment vertical="center"/>
      <protection locked="0"/>
    </xf>
    <xf numFmtId="0" fontId="0" fillId="0" borderId="4" xfId="0" applyBorder="1"/>
    <xf numFmtId="0" fontId="0" fillId="0" borderId="5" xfId="0" applyBorder="1"/>
    <xf numFmtId="0" fontId="106" fillId="0" borderId="4" xfId="0" applyFont="1" applyBorder="1" applyAlignment="1">
      <alignment horizontal="center"/>
    </xf>
    <xf numFmtId="0" fontId="106" fillId="0" borderId="0" xfId="0" applyFont="1" applyAlignment="1">
      <alignment horizontal="center"/>
    </xf>
    <xf numFmtId="0" fontId="106" fillId="0" borderId="5" xfId="0" applyFont="1" applyBorder="1" applyAlignment="1">
      <alignment horizontal="center"/>
    </xf>
    <xf numFmtId="0" fontId="94" fillId="0" borderId="0" xfId="0" applyFont="1"/>
    <xf numFmtId="0" fontId="94" fillId="0" borderId="5" xfId="0" applyFont="1" applyBorder="1" applyAlignment="1">
      <alignment horizontal="right"/>
    </xf>
    <xf numFmtId="0" fontId="107" fillId="0" borderId="0" xfId="0" applyFont="1"/>
    <xf numFmtId="0" fontId="108" fillId="0" borderId="0" xfId="0" applyFont="1"/>
    <xf numFmtId="38" fontId="29" fillId="0" borderId="9" xfId="4" applyFont="1" applyBorder="1" applyAlignment="1" applyProtection="1">
      <alignment vertical="center" shrinkToFit="1"/>
      <protection locked="0"/>
    </xf>
    <xf numFmtId="38" fontId="29" fillId="0" borderId="12" xfId="4" applyFont="1" applyBorder="1" applyAlignment="1" applyProtection="1">
      <alignment vertical="center" shrinkToFit="1"/>
      <protection locked="0"/>
    </xf>
    <xf numFmtId="38" fontId="29" fillId="0" borderId="14" xfId="4" applyFont="1" applyBorder="1" applyAlignment="1" applyProtection="1">
      <alignment vertical="center" shrinkToFit="1"/>
      <protection locked="0"/>
    </xf>
    <xf numFmtId="38" fontId="29" fillId="0" borderId="11" xfId="4" applyFont="1" applyBorder="1" applyAlignment="1" applyProtection="1">
      <alignment vertical="center" shrinkToFit="1"/>
      <protection locked="0"/>
    </xf>
    <xf numFmtId="38" fontId="29" fillId="0" borderId="12" xfId="4" applyFont="1" applyBorder="1" applyAlignment="1" applyProtection="1">
      <alignment vertical="center"/>
      <protection locked="0"/>
    </xf>
    <xf numFmtId="38" fontId="29" fillId="0" borderId="10" xfId="4" applyFont="1" applyBorder="1" applyAlignment="1" applyProtection="1">
      <alignment vertical="center"/>
      <protection locked="0"/>
    </xf>
    <xf numFmtId="38" fontId="29" fillId="0" borderId="13" xfId="4" applyFont="1" applyBorder="1" applyAlignment="1" applyProtection="1">
      <alignment vertical="center"/>
      <protection locked="0"/>
    </xf>
    <xf numFmtId="38" fontId="29" fillId="0" borderId="9" xfId="4" applyFont="1" applyBorder="1" applyAlignment="1" applyProtection="1">
      <alignment vertical="center"/>
      <protection locked="0"/>
    </xf>
    <xf numFmtId="38" fontId="29" fillId="0" borderId="11" xfId="4" applyFont="1" applyBorder="1" applyAlignment="1" applyProtection="1">
      <alignment vertical="center"/>
      <protection locked="0"/>
    </xf>
    <xf numFmtId="38" fontId="29" fillId="0" borderId="13" xfId="4" applyFont="1" applyBorder="1" applyAlignment="1" applyProtection="1">
      <alignment vertical="center" shrinkToFit="1"/>
      <protection locked="0"/>
    </xf>
    <xf numFmtId="38" fontId="29" fillId="0" borderId="14" xfId="4" applyFont="1" applyBorder="1" applyAlignment="1" applyProtection="1">
      <alignment vertical="center"/>
      <protection locked="0"/>
    </xf>
    <xf numFmtId="38" fontId="29" fillId="0" borderId="13" xfId="3" applyFont="1" applyBorder="1" applyAlignment="1" applyProtection="1">
      <alignment vertical="center" shrinkToFit="1"/>
      <protection locked="0"/>
    </xf>
    <xf numFmtId="38" fontId="29" fillId="0" borderId="15" xfId="3" applyFont="1" applyBorder="1" applyAlignment="1" applyProtection="1">
      <alignment vertical="center"/>
      <protection locked="0"/>
    </xf>
    <xf numFmtId="38" fontId="83" fillId="0" borderId="16" xfId="4" applyFont="1" applyBorder="1" applyAlignment="1" applyProtection="1">
      <alignment vertical="center"/>
      <protection locked="0"/>
    </xf>
    <xf numFmtId="38" fontId="83" fillId="0" borderId="17" xfId="4" applyFont="1" applyBorder="1" applyAlignment="1" applyProtection="1">
      <alignment vertical="center"/>
      <protection locked="0"/>
    </xf>
    <xf numFmtId="38" fontId="83" fillId="0" borderId="18" xfId="4" applyFont="1" applyBorder="1" applyAlignment="1" applyProtection="1">
      <alignment vertical="center"/>
      <protection locked="0"/>
    </xf>
    <xf numFmtId="38" fontId="83" fillId="0" borderId="19" xfId="4" applyFont="1" applyBorder="1" applyAlignment="1" applyProtection="1">
      <alignment vertical="center"/>
      <protection locked="0"/>
    </xf>
    <xf numFmtId="38" fontId="83" fillId="0" borderId="20" xfId="4" applyFont="1" applyBorder="1" applyAlignment="1" applyProtection="1">
      <alignment vertical="center"/>
      <protection locked="0"/>
    </xf>
    <xf numFmtId="38" fontId="83" fillId="0" borderId="21" xfId="4" applyFont="1" applyBorder="1" applyAlignment="1" applyProtection="1">
      <alignment vertical="center"/>
      <protection locked="0"/>
    </xf>
    <xf numFmtId="38" fontId="83" fillId="0" borderId="22" xfId="4" applyFont="1" applyBorder="1" applyAlignment="1" applyProtection="1">
      <alignment vertical="center"/>
      <protection locked="0"/>
    </xf>
    <xf numFmtId="38" fontId="83" fillId="0" borderId="23" xfId="4" applyFont="1" applyBorder="1" applyAlignment="1" applyProtection="1">
      <alignment vertical="center"/>
      <protection locked="0"/>
    </xf>
    <xf numFmtId="38" fontId="191" fillId="0" borderId="16" xfId="4" applyFont="1" applyBorder="1" applyAlignment="1" applyProtection="1">
      <alignment vertical="center"/>
      <protection locked="0"/>
    </xf>
    <xf numFmtId="38" fontId="191" fillId="0" borderId="18" xfId="4" applyFont="1" applyBorder="1" applyAlignment="1" applyProtection="1">
      <alignment vertical="center"/>
      <protection locked="0"/>
    </xf>
    <xf numFmtId="38" fontId="191" fillId="0" borderId="24" xfId="4" applyFont="1" applyBorder="1" applyAlignment="1" applyProtection="1">
      <alignment vertical="center"/>
      <protection locked="0"/>
    </xf>
    <xf numFmtId="38" fontId="29" fillId="0" borderId="25" xfId="4" applyFont="1" applyBorder="1" applyAlignment="1" applyProtection="1">
      <alignment vertical="center"/>
      <protection locked="0"/>
    </xf>
    <xf numFmtId="38" fontId="29" fillId="0" borderId="26" xfId="4" applyFont="1" applyBorder="1" applyAlignment="1" applyProtection="1">
      <alignment vertical="center"/>
      <protection locked="0"/>
    </xf>
    <xf numFmtId="38" fontId="29" fillId="0" borderId="27" xfId="4" applyFont="1" applyBorder="1" applyAlignment="1" applyProtection="1">
      <alignment vertical="center"/>
      <protection locked="0"/>
    </xf>
    <xf numFmtId="38" fontId="29" fillId="0" borderId="28" xfId="4" applyFont="1" applyBorder="1" applyAlignment="1" applyProtection="1">
      <alignment vertical="center"/>
      <protection locked="0"/>
    </xf>
    <xf numFmtId="38" fontId="29" fillId="0" borderId="29" xfId="4" applyFont="1" applyBorder="1" applyAlignment="1" applyProtection="1">
      <alignment vertical="center"/>
      <protection locked="0"/>
    </xf>
    <xf numFmtId="38" fontId="29" fillId="0" borderId="30" xfId="4" applyFont="1" applyBorder="1" applyAlignment="1" applyProtection="1">
      <alignment vertical="center"/>
      <protection locked="0"/>
    </xf>
    <xf numFmtId="38" fontId="29" fillId="0" borderId="31" xfId="4" applyFont="1" applyBorder="1" applyAlignment="1" applyProtection="1">
      <alignment vertical="center"/>
      <protection locked="0"/>
    </xf>
    <xf numFmtId="38" fontId="29" fillId="0" borderId="32" xfId="4" applyFont="1" applyBorder="1" applyAlignment="1" applyProtection="1">
      <alignment vertical="center"/>
      <protection locked="0"/>
    </xf>
    <xf numFmtId="0" fontId="124" fillId="0" borderId="0" xfId="0" applyFont="1" applyAlignment="1">
      <alignment horizontal="right"/>
    </xf>
    <xf numFmtId="0" fontId="192" fillId="0" borderId="0" xfId="0" applyFont="1" applyAlignment="1">
      <alignment vertical="center"/>
    </xf>
    <xf numFmtId="38" fontId="29" fillId="0" borderId="9" xfId="3" applyFont="1" applyFill="1" applyBorder="1" applyAlignment="1" applyProtection="1">
      <alignment vertical="center"/>
      <protection locked="0"/>
    </xf>
    <xf numFmtId="38" fontId="29" fillId="0" borderId="31" xfId="4" applyFont="1" applyFill="1" applyBorder="1" applyAlignment="1" applyProtection="1">
      <alignment vertical="center"/>
      <protection locked="0"/>
    </xf>
    <xf numFmtId="38" fontId="29" fillId="0" borderId="28" xfId="4" applyFont="1" applyFill="1" applyBorder="1" applyAlignment="1" applyProtection="1">
      <alignment vertical="center"/>
      <protection locked="0"/>
    </xf>
    <xf numFmtId="38" fontId="29" fillId="0" borderId="12" xfId="3" applyFont="1" applyBorder="1" applyAlignment="1" applyProtection="1">
      <alignment vertical="center" shrinkToFit="1"/>
      <protection locked="0"/>
    </xf>
    <xf numFmtId="38" fontId="193" fillId="0" borderId="10" xfId="4" applyFont="1" applyFill="1" applyBorder="1" applyAlignment="1" applyProtection="1">
      <alignment vertical="center"/>
      <protection locked="0"/>
    </xf>
    <xf numFmtId="38" fontId="29" fillId="0" borderId="27" xfId="3" applyFont="1" applyBorder="1" applyAlignment="1" applyProtection="1">
      <alignment vertical="center"/>
      <protection locked="0"/>
    </xf>
    <xf numFmtId="38" fontId="29" fillId="0" borderId="33" xfId="4" applyFont="1" applyBorder="1" applyAlignment="1" applyProtection="1">
      <alignment vertical="center"/>
      <protection locked="0"/>
    </xf>
    <xf numFmtId="38" fontId="193" fillId="0" borderId="28" xfId="4" applyFont="1" applyBorder="1" applyAlignment="1" applyProtection="1">
      <alignment vertical="center"/>
      <protection locked="0"/>
    </xf>
    <xf numFmtId="38" fontId="29" fillId="0" borderId="34" xfId="4" applyFont="1" applyBorder="1" applyAlignment="1" applyProtection="1">
      <alignment vertical="center"/>
      <protection locked="0"/>
    </xf>
    <xf numFmtId="38" fontId="29" fillId="0" borderId="35" xfId="4" applyFont="1" applyBorder="1" applyAlignment="1" applyProtection="1">
      <alignment vertical="center"/>
      <protection locked="0"/>
    </xf>
    <xf numFmtId="38" fontId="29" fillId="0" borderId="13" xfId="0" applyNumberFormat="1" applyFont="1" applyBorder="1" applyAlignment="1" applyProtection="1">
      <alignment vertical="center"/>
      <protection locked="0"/>
    </xf>
    <xf numFmtId="0" fontId="58" fillId="0" borderId="36" xfId="0" applyFont="1" applyBorder="1" applyAlignment="1" applyProtection="1">
      <alignment horizontal="center" vertical="center"/>
      <protection locked="0"/>
    </xf>
    <xf numFmtId="0" fontId="147" fillId="0" borderId="0" xfId="0" applyFont="1" applyAlignment="1" applyProtection="1">
      <alignment vertical="center"/>
      <protection locked="0"/>
    </xf>
    <xf numFmtId="0" fontId="58" fillId="0" borderId="37" xfId="0" applyFont="1" applyBorder="1" applyAlignment="1" applyProtection="1">
      <alignment horizontal="center" vertical="center"/>
      <protection locked="0"/>
    </xf>
    <xf numFmtId="0" fontId="39" fillId="0" borderId="0" xfId="4" applyNumberFormat="1" applyAlignment="1" applyProtection="1">
      <alignment vertical="center"/>
      <protection locked="0"/>
    </xf>
    <xf numFmtId="0" fontId="148" fillId="0" borderId="0" xfId="0" applyFont="1" applyAlignment="1" applyProtection="1">
      <alignment horizontal="right" vertical="top"/>
      <protection locked="0"/>
    </xf>
    <xf numFmtId="0" fontId="149" fillId="0" borderId="0" xfId="0" applyFont="1" applyAlignment="1" applyProtection="1">
      <alignment vertical="top"/>
      <protection locked="0"/>
    </xf>
    <xf numFmtId="0" fontId="0" fillId="0" borderId="0" xfId="0" applyAlignment="1" applyProtection="1">
      <alignment vertical="center"/>
      <protection locked="0"/>
    </xf>
    <xf numFmtId="0" fontId="150" fillId="0" borderId="0" xfId="0" applyFont="1" applyAlignment="1" applyProtection="1">
      <alignment vertical="center"/>
      <protection locked="0"/>
    </xf>
    <xf numFmtId="0" fontId="0" fillId="0" borderId="38" xfId="0" applyBorder="1" applyAlignment="1" applyProtection="1">
      <alignment vertical="center"/>
      <protection locked="0"/>
    </xf>
    <xf numFmtId="0" fontId="58" fillId="0" borderId="39" xfId="0" applyFont="1" applyBorder="1" applyAlignment="1" applyProtection="1">
      <alignment horizontal="center" vertical="center"/>
      <protection locked="0"/>
    </xf>
    <xf numFmtId="0" fontId="0" fillId="0" borderId="0" xfId="0" applyProtection="1">
      <protection locked="0"/>
    </xf>
    <xf numFmtId="0" fontId="153" fillId="0" borderId="0" xfId="0" applyFont="1" applyAlignment="1" applyProtection="1">
      <alignment vertical="center"/>
      <protection locked="0"/>
    </xf>
    <xf numFmtId="0" fontId="154" fillId="0" borderId="0" xfId="0" applyFont="1" applyAlignment="1" applyProtection="1">
      <alignment vertical="center"/>
      <protection locked="0"/>
    </xf>
    <xf numFmtId="0" fontId="58" fillId="0" borderId="40" xfId="0" applyFont="1" applyBorder="1" applyAlignment="1" applyProtection="1">
      <alignment horizontal="center" vertical="center"/>
      <protection locked="0"/>
    </xf>
    <xf numFmtId="0" fontId="155" fillId="0" borderId="41" xfId="0" applyFont="1" applyBorder="1" applyAlignment="1" applyProtection="1">
      <alignment horizontal="center" vertical="center"/>
      <protection locked="0"/>
    </xf>
    <xf numFmtId="0" fontId="156"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0" fontId="25" fillId="0" borderId="0" xfId="0" applyFont="1" applyAlignment="1" applyProtection="1">
      <alignment vertical="center"/>
      <protection locked="0"/>
    </xf>
    <xf numFmtId="0" fontId="157" fillId="0" borderId="42" xfId="0" applyFont="1" applyBorder="1" applyAlignment="1" applyProtection="1">
      <alignment horizontal="distributed" vertical="center" shrinkToFit="1"/>
      <protection locked="0"/>
    </xf>
    <xf numFmtId="0" fontId="25" fillId="0" borderId="43" xfId="0" applyFont="1" applyBorder="1" applyAlignment="1" applyProtection="1">
      <alignment horizontal="distributed" vertical="center" shrinkToFit="1"/>
      <protection locked="0"/>
    </xf>
    <xf numFmtId="178" fontId="158" fillId="0" borderId="44" xfId="0" applyNumberFormat="1" applyFont="1" applyBorder="1" applyAlignment="1">
      <alignment horizontal="center" vertical="center"/>
    </xf>
    <xf numFmtId="0" fontId="25" fillId="0" borderId="45" xfId="0" applyFont="1" applyBorder="1" applyAlignment="1" applyProtection="1">
      <alignment horizontal="distributed" vertical="center"/>
      <protection locked="0"/>
    </xf>
    <xf numFmtId="0" fontId="158" fillId="0" borderId="46" xfId="0" applyFont="1" applyBorder="1" applyAlignment="1">
      <alignment horizontal="center" vertical="center"/>
    </xf>
    <xf numFmtId="0" fontId="159" fillId="0" borderId="0" xfId="0" applyFont="1" applyAlignment="1" applyProtection="1">
      <alignment vertical="center"/>
      <protection locked="0"/>
    </xf>
    <xf numFmtId="0" fontId="160" fillId="0" borderId="0" xfId="0" applyFont="1" applyAlignment="1" applyProtection="1">
      <alignment vertical="center"/>
      <protection locked="0"/>
    </xf>
    <xf numFmtId="0" fontId="25" fillId="0" borderId="47" xfId="0" applyFont="1" applyBorder="1" applyAlignment="1" applyProtection="1">
      <alignment horizontal="distributed" vertical="center"/>
      <protection locked="0"/>
    </xf>
    <xf numFmtId="0" fontId="25" fillId="0" borderId="0" xfId="0" applyFont="1" applyAlignment="1" applyProtection="1">
      <alignment horizontal="distributed" vertical="center"/>
      <protection locked="0"/>
    </xf>
    <xf numFmtId="0" fontId="25" fillId="0" borderId="48" xfId="0" applyFont="1" applyBorder="1" applyAlignment="1" applyProtection="1">
      <alignment horizontal="distributed" vertical="center"/>
      <protection locked="0"/>
    </xf>
    <xf numFmtId="0" fontId="25" fillId="0" borderId="49" xfId="0" applyFont="1" applyBorder="1" applyAlignment="1" applyProtection="1">
      <alignment horizontal="distributed" vertical="center"/>
      <protection locked="0"/>
    </xf>
    <xf numFmtId="0" fontId="161" fillId="0" borderId="0" xfId="0" applyFont="1" applyAlignment="1" applyProtection="1">
      <alignment vertical="center"/>
      <protection locked="0"/>
    </xf>
    <xf numFmtId="0" fontId="88" fillId="0" borderId="0" xfId="0" applyFont="1" applyAlignment="1" applyProtection="1">
      <alignment vertical="center"/>
      <protection locked="0"/>
    </xf>
    <xf numFmtId="0" fontId="12" fillId="0" borderId="50" xfId="0" applyFont="1" applyBorder="1" applyAlignment="1" applyProtection="1">
      <alignment horizontal="distributed" vertical="center"/>
      <protection locked="0"/>
    </xf>
    <xf numFmtId="0" fontId="12" fillId="0" borderId="7" xfId="0" applyFont="1" applyBorder="1" applyAlignment="1" applyProtection="1">
      <alignment horizontal="distributed" vertical="center"/>
      <protection locked="0"/>
    </xf>
    <xf numFmtId="38" fontId="156" fillId="0" borderId="49" xfId="4" applyFont="1" applyBorder="1" applyAlignment="1">
      <alignment vertical="center"/>
    </xf>
    <xf numFmtId="0" fontId="25" fillId="0" borderId="51" xfId="0" applyFont="1" applyBorder="1" applyAlignment="1" applyProtection="1">
      <alignment vertical="center"/>
      <protection locked="0"/>
    </xf>
    <xf numFmtId="0" fontId="39" fillId="0" borderId="0" xfId="0" applyFont="1" applyAlignment="1" applyProtection="1">
      <alignment vertical="center"/>
      <protection locked="0"/>
    </xf>
    <xf numFmtId="0" fontId="164" fillId="0" borderId="0" xfId="0" applyFont="1" applyAlignment="1" applyProtection="1">
      <alignment horizontal="distributed" vertical="center"/>
      <protection locked="0"/>
    </xf>
    <xf numFmtId="0" fontId="81" fillId="0" borderId="52" xfId="4" applyNumberFormat="1" applyFont="1" applyBorder="1" applyAlignment="1" applyProtection="1">
      <alignment horizontal="center" vertical="center"/>
      <protection locked="0"/>
    </xf>
    <xf numFmtId="0" fontId="25" fillId="0" borderId="50" xfId="0" applyFont="1" applyBorder="1" applyAlignment="1" applyProtection="1">
      <alignment horizontal="distributed" vertical="center"/>
      <protection locked="0"/>
    </xf>
    <xf numFmtId="0" fontId="25" fillId="0" borderId="7" xfId="0" applyFont="1" applyBorder="1" applyAlignment="1" applyProtection="1">
      <alignment horizontal="distributed" vertical="center"/>
      <protection locked="0"/>
    </xf>
    <xf numFmtId="38" fontId="156" fillId="0" borderId="7" xfId="4" applyFont="1" applyBorder="1" applyAlignment="1">
      <alignment vertical="center"/>
    </xf>
    <xf numFmtId="0" fontId="25" fillId="0" borderId="53" xfId="0" applyFont="1" applyBorder="1" applyAlignment="1" applyProtection="1">
      <alignment vertical="center"/>
      <protection locked="0"/>
    </xf>
    <xf numFmtId="0" fontId="39" fillId="0" borderId="7" xfId="0" applyFont="1" applyBorder="1" applyAlignment="1" applyProtection="1">
      <alignment vertical="center"/>
      <protection locked="0"/>
    </xf>
    <xf numFmtId="0" fontId="0" fillId="0" borderId="7" xfId="0" applyBorder="1" applyAlignment="1" applyProtection="1">
      <alignment vertical="center"/>
      <protection locked="0"/>
    </xf>
    <xf numFmtId="0" fontId="10" fillId="0" borderId="7" xfId="0" applyFont="1" applyBorder="1" applyAlignment="1" applyProtection="1">
      <alignment horizontal="distributed" vertical="center"/>
      <protection locked="0"/>
    </xf>
    <xf numFmtId="0" fontId="81" fillId="0" borderId="54" xfId="4" applyNumberFormat="1" applyFont="1" applyBorder="1" applyAlignment="1" applyProtection="1">
      <alignment horizontal="center" vertical="center"/>
      <protection locked="0"/>
    </xf>
    <xf numFmtId="0" fontId="165" fillId="0" borderId="0" xfId="0" applyFont="1" applyAlignment="1" applyProtection="1">
      <alignment vertical="center"/>
      <protection locked="0"/>
    </xf>
    <xf numFmtId="0" fontId="25" fillId="0" borderId="55" xfId="0" applyFont="1" applyBorder="1" applyAlignment="1" applyProtection="1">
      <alignment horizontal="distributed" vertical="center"/>
      <protection locked="0"/>
    </xf>
    <xf numFmtId="0" fontId="25" fillId="0" borderId="41" xfId="0" applyFont="1" applyBorder="1" applyAlignment="1" applyProtection="1">
      <alignment horizontal="distributed" vertical="center"/>
      <protection locked="0"/>
    </xf>
    <xf numFmtId="0" fontId="24" fillId="0" borderId="29" xfId="0" applyFont="1" applyBorder="1" applyAlignment="1" applyProtection="1">
      <alignment horizontal="distributed" vertical="center"/>
      <protection locked="0"/>
    </xf>
    <xf numFmtId="38" fontId="81" fillId="0" borderId="49" xfId="4" applyFont="1" applyBorder="1" applyAlignment="1">
      <alignment vertical="center"/>
    </xf>
    <xf numFmtId="0" fontId="24" fillId="0" borderId="49" xfId="0" applyFont="1" applyBorder="1" applyAlignment="1" applyProtection="1">
      <alignment vertical="center"/>
      <protection locked="0"/>
    </xf>
    <xf numFmtId="38" fontId="81" fillId="0" borderId="56" xfId="4" applyFont="1" applyBorder="1" applyAlignment="1">
      <alignment vertical="center"/>
    </xf>
    <xf numFmtId="0" fontId="24" fillId="0" borderId="57" xfId="0" applyFont="1" applyBorder="1" applyAlignment="1" applyProtection="1">
      <alignment vertical="center"/>
      <protection locked="0"/>
    </xf>
    <xf numFmtId="0" fontId="156" fillId="0" borderId="47" xfId="0" applyFont="1" applyBorder="1" applyAlignment="1" applyProtection="1">
      <alignment horizontal="left" vertical="center"/>
      <protection locked="0"/>
    </xf>
    <xf numFmtId="0" fontId="156" fillId="0" borderId="0" xfId="0" applyFont="1" applyAlignment="1" applyProtection="1">
      <alignment horizontal="left" vertical="center"/>
      <protection locked="0"/>
    </xf>
    <xf numFmtId="0" fontId="156" fillId="0" borderId="39" xfId="0" applyFont="1" applyBorder="1" applyAlignment="1" applyProtection="1">
      <alignment horizontal="left" vertical="center"/>
      <protection locked="0"/>
    </xf>
    <xf numFmtId="38" fontId="81" fillId="0" borderId="19" xfId="4" applyFont="1" applyBorder="1" applyAlignment="1">
      <alignment vertical="center"/>
    </xf>
    <xf numFmtId="0" fontId="24" fillId="0" borderId="58" xfId="0" applyFont="1" applyBorder="1" applyAlignment="1" applyProtection="1">
      <alignment vertical="center"/>
      <protection locked="0"/>
    </xf>
    <xf numFmtId="38" fontId="159" fillId="0" borderId="0" xfId="0" applyNumberFormat="1" applyFont="1" applyAlignment="1" applyProtection="1">
      <alignment vertical="center"/>
      <protection locked="0"/>
    </xf>
    <xf numFmtId="0" fontId="156" fillId="0" borderId="50" xfId="0" applyFont="1" applyBorder="1" applyAlignment="1" applyProtection="1">
      <alignment horizontal="left" vertical="center"/>
      <protection locked="0"/>
    </xf>
    <xf numFmtId="0" fontId="156" fillId="0" borderId="7" xfId="0" applyFont="1" applyBorder="1" applyAlignment="1" applyProtection="1">
      <alignment horizontal="left" vertical="center"/>
      <protection locked="0"/>
    </xf>
    <xf numFmtId="0" fontId="156" fillId="0" borderId="53" xfId="0" applyFont="1" applyBorder="1" applyAlignment="1" applyProtection="1">
      <alignment horizontal="left" vertical="center"/>
      <protection locked="0"/>
    </xf>
    <xf numFmtId="38" fontId="81" fillId="0" borderId="7" xfId="4" applyFont="1" applyBorder="1" applyAlignment="1">
      <alignment vertical="center"/>
    </xf>
    <xf numFmtId="0" fontId="24" fillId="0" borderId="54" xfId="0" applyFont="1" applyBorder="1" applyAlignment="1" applyProtection="1">
      <alignment vertical="center"/>
      <protection locked="0"/>
    </xf>
    <xf numFmtId="0" fontId="10" fillId="0" borderId="59" xfId="0" applyFont="1" applyBorder="1" applyAlignment="1" applyProtection="1">
      <alignment horizontal="distributed" vertical="center"/>
      <protection locked="0"/>
    </xf>
    <xf numFmtId="0" fontId="24" fillId="0" borderId="60" xfId="0" applyFont="1" applyBorder="1" applyAlignment="1" applyProtection="1">
      <alignment horizontal="distributed" vertical="center"/>
      <protection locked="0"/>
    </xf>
    <xf numFmtId="38" fontId="81" fillId="0" borderId="61" xfId="4" applyFont="1" applyBorder="1" applyAlignment="1" applyProtection="1">
      <alignment vertical="center"/>
      <protection locked="0"/>
    </xf>
    <xf numFmtId="0" fontId="24" fillId="0" borderId="62" xfId="0" applyFont="1" applyBorder="1" applyAlignment="1" applyProtection="1">
      <alignment vertical="center"/>
      <protection locked="0"/>
    </xf>
    <xf numFmtId="0" fontId="10" fillId="0" borderId="50" xfId="0" applyFont="1" applyBorder="1" applyAlignment="1" applyProtection="1">
      <alignment horizontal="distributed" vertical="center"/>
      <protection locked="0"/>
    </xf>
    <xf numFmtId="0" fontId="39" fillId="0" borderId="7" xfId="0" applyFont="1" applyBorder="1" applyAlignment="1" applyProtection="1">
      <alignment horizontal="center" vertical="center"/>
      <protection locked="0"/>
    </xf>
    <xf numFmtId="56" fontId="81" fillId="0" borderId="7" xfId="4" applyNumberFormat="1" applyFont="1" applyBorder="1" applyAlignment="1" applyProtection="1">
      <alignment vertical="center"/>
      <protection locked="0"/>
    </xf>
    <xf numFmtId="0" fontId="10" fillId="0" borderId="63" xfId="0" applyFont="1" applyBorder="1" applyAlignment="1" applyProtection="1">
      <alignment horizontal="center" vertical="center"/>
      <protection locked="0"/>
    </xf>
    <xf numFmtId="0" fontId="166" fillId="0" borderId="7" xfId="0" applyFont="1" applyBorder="1" applyAlignment="1" applyProtection="1">
      <alignment vertical="center"/>
      <protection locked="0"/>
    </xf>
    <xf numFmtId="0" fontId="82" fillId="0" borderId="54" xfId="4" applyNumberFormat="1" applyFont="1" applyBorder="1" applyAlignment="1" applyProtection="1">
      <alignment vertical="center"/>
      <protection locked="0"/>
    </xf>
    <xf numFmtId="0" fontId="89" fillId="0" borderId="0" xfId="0" applyFont="1" applyAlignment="1" applyProtection="1">
      <alignment vertical="center"/>
      <protection locked="0"/>
    </xf>
    <xf numFmtId="0" fontId="167" fillId="0" borderId="0" xfId="4" applyNumberFormat="1" applyFont="1" applyAlignment="1" applyProtection="1">
      <alignment vertical="center"/>
      <protection locked="0"/>
    </xf>
    <xf numFmtId="0" fontId="168" fillId="0" borderId="0" xfId="0" applyFont="1" applyAlignment="1" applyProtection="1">
      <alignment horizontal="center" vertical="center"/>
      <protection locked="0"/>
    </xf>
    <xf numFmtId="0" fontId="156" fillId="0" borderId="64" xfId="0" applyFont="1" applyBorder="1" applyAlignment="1" applyProtection="1">
      <alignment horizontal="left" vertical="center"/>
      <protection locked="0"/>
    </xf>
    <xf numFmtId="0" fontId="167" fillId="0" borderId="0" xfId="0" applyFont="1" applyAlignment="1" applyProtection="1">
      <alignment vertical="center"/>
      <protection locked="0"/>
    </xf>
    <xf numFmtId="0" fontId="169" fillId="0" borderId="47" xfId="0" applyFont="1" applyBorder="1" applyAlignment="1" applyProtection="1">
      <alignment horizontal="left" vertical="center"/>
      <protection locked="0"/>
    </xf>
    <xf numFmtId="0" fontId="169" fillId="0" borderId="0" xfId="0" applyFont="1" applyAlignment="1" applyProtection="1">
      <alignment horizontal="left" vertical="center"/>
      <protection locked="0"/>
    </xf>
    <xf numFmtId="0" fontId="156" fillId="0" borderId="52" xfId="0" applyFont="1" applyBorder="1" applyAlignment="1" applyProtection="1">
      <alignment horizontal="left" vertical="center"/>
      <protection locked="0"/>
    </xf>
    <xf numFmtId="0" fontId="82" fillId="0" borderId="0" xfId="0" applyFont="1" applyAlignment="1" applyProtection="1">
      <alignment vertical="center"/>
      <protection locked="0"/>
    </xf>
    <xf numFmtId="0" fontId="90" fillId="0" borderId="0" xfId="0" applyFont="1" applyAlignment="1" applyProtection="1">
      <alignment vertical="center"/>
      <protection locked="0"/>
    </xf>
    <xf numFmtId="0" fontId="170" fillId="0" borderId="0" xfId="0" applyFont="1" applyAlignment="1" applyProtection="1">
      <alignment vertical="center"/>
      <protection locked="0"/>
    </xf>
    <xf numFmtId="0" fontId="55" fillId="0" borderId="52" xfId="0" applyFont="1" applyBorder="1" applyAlignment="1" applyProtection="1">
      <alignment vertical="top"/>
      <protection locked="0"/>
    </xf>
    <xf numFmtId="0" fontId="171" fillId="0" borderId="0" xfId="0" applyFont="1" applyAlignment="1" applyProtection="1">
      <alignment vertical="center"/>
      <protection locked="0"/>
    </xf>
    <xf numFmtId="0" fontId="172" fillId="0" borderId="0" xfId="0" applyFont="1" applyAlignment="1" applyProtection="1">
      <alignment vertical="center"/>
      <protection locked="0"/>
    </xf>
    <xf numFmtId="0" fontId="171" fillId="0" borderId="52" xfId="0" applyFont="1" applyBorder="1" applyAlignment="1" applyProtection="1">
      <alignment vertical="center"/>
      <protection locked="0"/>
    </xf>
    <xf numFmtId="0" fontId="169" fillId="0" borderId="65" xfId="0" applyFont="1" applyBorder="1" applyAlignment="1" applyProtection="1">
      <alignment horizontal="left" vertical="center"/>
      <protection locked="0"/>
    </xf>
    <xf numFmtId="0" fontId="169" fillId="0" borderId="66" xfId="0" applyFont="1" applyBorder="1" applyAlignment="1" applyProtection="1">
      <alignment horizontal="left" vertical="center"/>
      <protection locked="0"/>
    </xf>
    <xf numFmtId="0" fontId="156" fillId="0" borderId="66" xfId="0" applyFont="1" applyBorder="1" applyAlignment="1" applyProtection="1">
      <alignment horizontal="left" vertical="center"/>
      <protection locked="0"/>
    </xf>
    <xf numFmtId="0" fontId="172" fillId="0" borderId="66" xfId="0" applyFont="1" applyBorder="1" applyAlignment="1" applyProtection="1">
      <alignment vertical="center"/>
      <protection locked="0"/>
    </xf>
    <xf numFmtId="0" fontId="171" fillId="0" borderId="67" xfId="0" applyFont="1" applyBorder="1" applyAlignment="1" applyProtection="1">
      <alignment vertical="center"/>
      <protection locked="0"/>
    </xf>
    <xf numFmtId="0" fontId="43" fillId="0" borderId="0" xfId="0" applyFont="1" applyAlignment="1" applyProtection="1">
      <alignment vertical="center"/>
      <protection locked="0"/>
    </xf>
    <xf numFmtId="0" fontId="24" fillId="0" borderId="0" xfId="0" applyFont="1" applyAlignment="1" applyProtection="1">
      <alignment vertical="center"/>
      <protection locked="0"/>
    </xf>
    <xf numFmtId="0" fontId="173" fillId="0" borderId="0" xfId="0" applyFont="1" applyAlignment="1" applyProtection="1">
      <alignment vertical="center"/>
      <protection locked="0"/>
    </xf>
    <xf numFmtId="0" fontId="174" fillId="0" borderId="0" xfId="0" applyFont="1" applyAlignment="1" applyProtection="1">
      <alignment vertical="center"/>
      <protection locked="0"/>
    </xf>
    <xf numFmtId="0" fontId="175" fillId="0" borderId="0" xfId="0" applyFont="1" applyAlignment="1" applyProtection="1">
      <alignment vertical="center"/>
      <protection locked="0"/>
    </xf>
    <xf numFmtId="0" fontId="176" fillId="0" borderId="0" xfId="0" applyFont="1" applyAlignment="1" applyProtection="1">
      <alignment vertical="center"/>
      <protection locked="0"/>
    </xf>
    <xf numFmtId="0" fontId="177" fillId="0" borderId="0" xfId="0" applyFont="1" applyAlignment="1" applyProtection="1">
      <alignment vertical="center"/>
      <protection locked="0"/>
    </xf>
    <xf numFmtId="0" fontId="178" fillId="0" borderId="0" xfId="0" applyFont="1" applyAlignment="1" applyProtection="1">
      <alignment vertical="center"/>
      <protection locked="0"/>
    </xf>
    <xf numFmtId="0" fontId="179" fillId="0" borderId="0" xfId="0" applyFont="1" applyAlignment="1" applyProtection="1">
      <alignment vertical="center"/>
      <protection locked="0"/>
    </xf>
    <xf numFmtId="0" fontId="180" fillId="0" borderId="0" xfId="0" applyFont="1" applyAlignment="1" applyProtection="1">
      <alignment vertical="center"/>
      <protection locked="0"/>
    </xf>
    <xf numFmtId="0" fontId="181" fillId="0" borderId="0" xfId="0" applyFont="1" applyAlignment="1" applyProtection="1">
      <alignment vertical="center"/>
      <protection locked="0"/>
    </xf>
    <xf numFmtId="0" fontId="182" fillId="0" borderId="0" xfId="0" applyFont="1" applyAlignment="1" applyProtection="1">
      <alignment vertical="center"/>
      <protection locked="0"/>
    </xf>
    <xf numFmtId="0" fontId="183" fillId="0" borderId="0" xfId="0" applyFont="1" applyAlignment="1" applyProtection="1">
      <alignment vertical="center"/>
      <protection locked="0"/>
    </xf>
    <xf numFmtId="0" fontId="184" fillId="0" borderId="0" xfId="0" applyFont="1" applyAlignment="1" applyProtection="1">
      <alignment vertical="center"/>
      <protection locked="0"/>
    </xf>
    <xf numFmtId="0" fontId="185" fillId="0" borderId="0" xfId="0" applyFont="1" applyAlignment="1" applyProtection="1">
      <alignment vertical="center"/>
      <protection locked="0"/>
    </xf>
    <xf numFmtId="0" fontId="149" fillId="0" borderId="0" xfId="0" applyFont="1" applyAlignment="1" applyProtection="1">
      <alignment horizontal="center" vertical="top"/>
      <protection locked="0"/>
    </xf>
    <xf numFmtId="181" fontId="158" fillId="0" borderId="68" xfId="0" applyNumberFormat="1" applyFont="1" applyBorder="1" applyAlignment="1">
      <alignment horizontal="left" vertical="center" shrinkToFit="1"/>
    </xf>
    <xf numFmtId="0" fontId="158" fillId="0" borderId="46" xfId="0" applyFont="1" applyBorder="1" applyAlignment="1">
      <alignment horizontal="center" vertical="center" shrinkToFit="1"/>
    </xf>
    <xf numFmtId="38" fontId="81" fillId="0" borderId="69" xfId="4" applyFont="1" applyBorder="1" applyAlignment="1">
      <alignment vertical="center"/>
    </xf>
    <xf numFmtId="0" fontId="24" fillId="0" borderId="70" xfId="0" applyFont="1" applyBorder="1" applyAlignment="1" applyProtection="1">
      <alignment vertical="center"/>
      <protection locked="0"/>
    </xf>
    <xf numFmtId="0" fontId="81" fillId="0" borderId="61" xfId="4" applyNumberFormat="1" applyFont="1" applyBorder="1" applyAlignment="1" applyProtection="1">
      <alignment vertical="center"/>
      <protection locked="0"/>
    </xf>
    <xf numFmtId="0" fontId="81" fillId="0" borderId="7" xfId="4" applyNumberFormat="1" applyFont="1" applyBorder="1" applyAlignment="1" applyProtection="1">
      <alignment vertical="center"/>
      <protection locked="0"/>
    </xf>
    <xf numFmtId="0" fontId="0" fillId="0" borderId="0" xfId="0" applyAlignment="1">
      <alignment horizontal="right"/>
    </xf>
    <xf numFmtId="38" fontId="83" fillId="0" borderId="71" xfId="4" applyFont="1" applyBorder="1" applyAlignment="1" applyProtection="1">
      <alignment vertical="center"/>
      <protection locked="0"/>
    </xf>
    <xf numFmtId="38" fontId="85" fillId="0" borderId="72" xfId="4" applyFont="1" applyBorder="1" applyAlignment="1" applyProtection="1">
      <alignment vertical="center"/>
      <protection locked="0"/>
    </xf>
    <xf numFmtId="38" fontId="60" fillId="0" borderId="0" xfId="4" applyFont="1" applyBorder="1" applyAlignment="1" applyProtection="1">
      <alignment vertical="center"/>
    </xf>
    <xf numFmtId="38" fontId="29" fillId="0" borderId="0" xfId="4" applyFont="1" applyBorder="1" applyAlignment="1" applyProtection="1">
      <alignment vertical="center"/>
    </xf>
    <xf numFmtId="38" fontId="29" fillId="0" borderId="0" xfId="3" applyFont="1" applyBorder="1" applyAlignment="1" applyProtection="1">
      <alignment vertical="center"/>
    </xf>
    <xf numFmtId="38" fontId="12" fillId="0" borderId="19" xfId="4" applyFont="1" applyFill="1" applyBorder="1" applyAlignment="1" applyProtection="1">
      <alignment vertical="center"/>
    </xf>
    <xf numFmtId="0" fontId="0" fillId="0" borderId="0" xfId="0" applyAlignment="1">
      <alignment vertical="center"/>
    </xf>
    <xf numFmtId="38" fontId="30" fillId="0" borderId="73" xfId="3" applyFont="1" applyBorder="1" applyAlignment="1" applyProtection="1">
      <alignment vertical="center" shrinkToFit="1"/>
    </xf>
    <xf numFmtId="38" fontId="12" fillId="0" borderId="19" xfId="3" applyFont="1" applyBorder="1" applyAlignment="1" applyProtection="1">
      <alignment vertical="center"/>
    </xf>
    <xf numFmtId="38" fontId="29" fillId="0" borderId="0" xfId="3" applyFont="1" applyAlignment="1" applyProtection="1">
      <alignment vertical="center"/>
    </xf>
    <xf numFmtId="38" fontId="37" fillId="0" borderId="77" xfId="3" applyFont="1" applyBorder="1" applyAlignment="1" applyProtection="1">
      <alignment vertical="center"/>
    </xf>
    <xf numFmtId="38" fontId="22" fillId="0" borderId="0" xfId="3" applyFont="1" applyBorder="1" applyAlignment="1" applyProtection="1">
      <alignment vertical="center"/>
    </xf>
    <xf numFmtId="38" fontId="22" fillId="0" borderId="0" xfId="3" applyFont="1" applyAlignment="1" applyProtection="1">
      <alignment vertical="center"/>
    </xf>
    <xf numFmtId="38" fontId="29" fillId="0" borderId="21" xfId="3" applyFont="1" applyBorder="1" applyAlignment="1" applyProtection="1">
      <alignment vertical="center"/>
    </xf>
    <xf numFmtId="0" fontId="11" fillId="0" borderId="0" xfId="0" applyFont="1" applyAlignment="1">
      <alignment vertical="center"/>
    </xf>
    <xf numFmtId="38" fontId="22" fillId="0" borderId="0" xfId="4" applyFont="1" applyAlignment="1" applyProtection="1">
      <alignment vertical="center"/>
    </xf>
    <xf numFmtId="38" fontId="23" fillId="0" borderId="0" xfId="4" applyFont="1" applyAlignment="1" applyProtection="1">
      <alignment vertical="center"/>
    </xf>
    <xf numFmtId="38" fontId="12" fillId="0" borderId="21" xfId="3" applyFont="1" applyBorder="1" applyAlignment="1" applyProtection="1">
      <alignment vertical="center"/>
    </xf>
    <xf numFmtId="38" fontId="2" fillId="0" borderId="0" xfId="3" applyFont="1" applyAlignment="1" applyProtection="1">
      <alignment vertical="center"/>
    </xf>
    <xf numFmtId="38" fontId="29" fillId="0" borderId="21" xfId="3" applyFont="1" applyBorder="1" applyAlignment="1" applyProtection="1">
      <alignment vertical="center" shrinkToFit="1"/>
    </xf>
    <xf numFmtId="38" fontId="7" fillId="0" borderId="21" xfId="3" applyFont="1" applyBorder="1" applyAlignment="1" applyProtection="1">
      <alignment vertical="center"/>
    </xf>
    <xf numFmtId="38" fontId="119" fillId="0" borderId="21" xfId="3" applyFont="1" applyBorder="1" applyAlignment="1" applyProtection="1">
      <alignment vertical="center"/>
    </xf>
    <xf numFmtId="38" fontId="29" fillId="0" borderId="79" xfId="3" applyFont="1" applyBorder="1" applyAlignment="1" applyProtection="1">
      <alignment vertical="center" shrinkToFit="1"/>
    </xf>
    <xf numFmtId="38" fontId="29" fillId="0" borderId="0" xfId="3" applyFont="1" applyBorder="1" applyAlignment="1" applyProtection="1">
      <alignment vertical="center" shrinkToFit="1"/>
    </xf>
    <xf numFmtId="0" fontId="14" fillId="0" borderId="0" xfId="0" applyFont="1" applyAlignment="1">
      <alignment vertical="center"/>
    </xf>
    <xf numFmtId="38" fontId="29" fillId="0" borderId="39" xfId="3" applyFont="1" applyBorder="1" applyAlignment="1" applyProtection="1">
      <alignment vertical="center" shrinkToFit="1"/>
    </xf>
    <xf numFmtId="38" fontId="39" fillId="0" borderId="0" xfId="4" applyFont="1" applyFill="1" applyBorder="1" applyAlignment="1" applyProtection="1">
      <alignment vertical="center" shrinkToFit="1"/>
    </xf>
    <xf numFmtId="38" fontId="29" fillId="0" borderId="0" xfId="4" applyFont="1" applyFill="1" applyBorder="1" applyAlignment="1" applyProtection="1">
      <alignment vertical="center" shrinkToFit="1"/>
    </xf>
    <xf numFmtId="38" fontId="39" fillId="0" borderId="0" xfId="4" applyFont="1" applyFill="1" applyBorder="1" applyAlignment="1" applyProtection="1">
      <alignment horizontal="center" vertical="center" shrinkToFit="1"/>
    </xf>
    <xf numFmtId="38" fontId="7" fillId="0" borderId="0" xfId="3" applyFont="1" applyAlignment="1" applyProtection="1">
      <alignment vertical="center"/>
    </xf>
    <xf numFmtId="38" fontId="60" fillId="0" borderId="0" xfId="3" applyFont="1" applyAlignment="1" applyProtection="1">
      <alignment vertical="center"/>
    </xf>
    <xf numFmtId="38" fontId="119" fillId="0" borderId="0" xfId="3" applyFont="1" applyAlignment="1" applyProtection="1">
      <alignment vertical="center"/>
    </xf>
    <xf numFmtId="38" fontId="60" fillId="0" borderId="75" xfId="3" applyFont="1" applyBorder="1" applyAlignment="1" applyProtection="1">
      <alignment vertical="center"/>
    </xf>
    <xf numFmtId="38" fontId="53" fillId="0" borderId="7" xfId="3" applyFont="1" applyBorder="1" applyAlignment="1" applyProtection="1">
      <alignment vertical="center" wrapText="1"/>
    </xf>
    <xf numFmtId="38" fontId="14" fillId="0" borderId="7" xfId="3" applyFont="1" applyBorder="1" applyAlignment="1" applyProtection="1">
      <alignment vertical="center"/>
    </xf>
    <xf numFmtId="38" fontId="7" fillId="0" borderId="7" xfId="3" applyFont="1" applyBorder="1" applyAlignment="1" applyProtection="1">
      <alignment vertical="center"/>
    </xf>
    <xf numFmtId="38" fontId="60" fillId="0" borderId="7" xfId="3" applyFont="1" applyBorder="1" applyAlignment="1" applyProtection="1">
      <alignment vertical="center"/>
    </xf>
    <xf numFmtId="38" fontId="0" fillId="0" borderId="7" xfId="3" applyFont="1" applyBorder="1" applyAlignment="1" applyProtection="1">
      <alignment vertical="center" shrinkToFit="1"/>
    </xf>
    <xf numFmtId="38" fontId="120" fillId="0" borderId="7" xfId="3" applyFont="1" applyBorder="1" applyAlignment="1" applyProtection="1">
      <alignment vertical="center" shrinkToFit="1"/>
    </xf>
    <xf numFmtId="38" fontId="4" fillId="0" borderId="7" xfId="3" applyFont="1" applyBorder="1" applyAlignment="1" applyProtection="1">
      <alignment vertical="center"/>
    </xf>
    <xf numFmtId="38" fontId="39" fillId="0" borderId="0" xfId="3" applyFont="1" applyBorder="1" applyAlignment="1" applyProtection="1">
      <alignment vertical="center" shrinkToFit="1"/>
    </xf>
    <xf numFmtId="38" fontId="29" fillId="0" borderId="0" xfId="3" applyFont="1" applyAlignment="1" applyProtection="1">
      <alignment vertical="center" shrinkToFit="1"/>
    </xf>
    <xf numFmtId="38" fontId="14" fillId="0" borderId="0" xfId="3" applyFont="1" applyAlignment="1" applyProtection="1">
      <alignment vertical="center"/>
    </xf>
    <xf numFmtId="0" fontId="39" fillId="0" borderId="0" xfId="0" applyFont="1" applyAlignment="1">
      <alignment vertical="center"/>
    </xf>
    <xf numFmtId="38" fontId="47" fillId="0" borderId="80" xfId="3" applyFont="1" applyBorder="1" applyAlignment="1" applyProtection="1">
      <alignment vertical="center" shrinkToFit="1"/>
    </xf>
    <xf numFmtId="38" fontId="0" fillId="0" borderId="0" xfId="4" applyFont="1" applyAlignment="1" applyProtection="1">
      <alignment vertical="center" shrinkToFit="1"/>
    </xf>
    <xf numFmtId="38" fontId="29" fillId="0" borderId="0" xfId="4" applyFont="1" applyAlignment="1" applyProtection="1">
      <alignment vertical="center" shrinkToFit="1"/>
    </xf>
    <xf numFmtId="38" fontId="14" fillId="0" borderId="0" xfId="4" applyFont="1" applyAlignment="1" applyProtection="1">
      <alignment vertical="center"/>
    </xf>
    <xf numFmtId="38" fontId="0" fillId="0" borderId="0" xfId="4" applyFont="1" applyAlignment="1" applyProtection="1">
      <alignment vertical="center"/>
    </xf>
    <xf numFmtId="38" fontId="39" fillId="0" borderId="21" xfId="3" applyFont="1" applyBorder="1" applyAlignment="1" applyProtection="1">
      <alignment vertical="center"/>
    </xf>
    <xf numFmtId="38" fontId="60" fillId="0" borderId="21" xfId="3" applyFont="1" applyBorder="1" applyAlignment="1" applyProtection="1">
      <alignment vertical="center"/>
    </xf>
    <xf numFmtId="38" fontId="39" fillId="0" borderId="0" xfId="3" applyFont="1" applyBorder="1" applyAlignment="1" applyProtection="1">
      <alignment vertical="center"/>
    </xf>
    <xf numFmtId="38" fontId="60" fillId="0" borderId="0" xfId="3" applyFont="1" applyBorder="1" applyAlignment="1" applyProtection="1">
      <alignment vertical="center"/>
    </xf>
    <xf numFmtId="38" fontId="15" fillId="0" borderId="0" xfId="3" applyFont="1" applyAlignment="1" applyProtection="1">
      <alignment vertical="center"/>
    </xf>
    <xf numFmtId="38" fontId="39" fillId="0" borderId="0" xfId="3" applyFont="1" applyAlignment="1" applyProtection="1">
      <alignment vertical="center"/>
    </xf>
    <xf numFmtId="38" fontId="48" fillId="0" borderId="0" xfId="3" applyFont="1" applyAlignment="1" applyProtection="1">
      <alignment vertical="center"/>
    </xf>
    <xf numFmtId="38" fontId="4" fillId="0" borderId="0" xfId="4" applyFont="1" applyAlignment="1" applyProtection="1">
      <alignment horizontal="center" vertical="center"/>
    </xf>
    <xf numFmtId="38" fontId="48" fillId="0" borderId="0" xfId="4" applyFont="1" applyAlignment="1" applyProtection="1">
      <alignment horizontal="center" vertical="center"/>
    </xf>
    <xf numFmtId="38" fontId="39" fillId="0" borderId="0" xfId="4" applyAlignment="1" applyProtection="1">
      <alignment horizontal="center" vertical="center"/>
    </xf>
    <xf numFmtId="38" fontId="60" fillId="0" borderId="0" xfId="4" applyFont="1" applyAlignment="1" applyProtection="1">
      <alignment horizontal="center" vertical="center" shrinkToFit="1"/>
    </xf>
    <xf numFmtId="38" fontId="47" fillId="0" borderId="0" xfId="3" applyFont="1" applyAlignment="1" applyProtection="1">
      <alignment vertical="center"/>
    </xf>
    <xf numFmtId="38" fontId="15" fillId="0" borderId="0" xfId="3" applyFont="1" applyAlignment="1" applyProtection="1">
      <alignment horizontal="center" vertical="center"/>
    </xf>
    <xf numFmtId="38" fontId="39" fillId="0" borderId="0" xfId="4" applyAlignment="1" applyProtection="1">
      <alignment vertical="center"/>
    </xf>
    <xf numFmtId="38" fontId="15" fillId="0" borderId="0" xfId="4" applyFont="1" applyAlignment="1" applyProtection="1">
      <alignment horizontal="center" vertical="center"/>
    </xf>
    <xf numFmtId="38" fontId="60" fillId="0" borderId="0" xfId="4" applyFont="1" applyAlignment="1" applyProtection="1">
      <alignment vertical="center"/>
    </xf>
    <xf numFmtId="38" fontId="120" fillId="0" borderId="0" xfId="3" applyFont="1" applyBorder="1" applyAlignment="1" applyProtection="1">
      <alignment horizontal="center" vertical="center" shrinkToFit="1"/>
    </xf>
    <xf numFmtId="38" fontId="4" fillId="0" borderId="25" xfId="3" applyFont="1" applyBorder="1" applyAlignment="1" applyProtection="1">
      <alignment vertical="center" shrinkToFit="1"/>
    </xf>
    <xf numFmtId="38" fontId="39" fillId="0" borderId="21" xfId="3" applyFont="1" applyBorder="1" applyAlignment="1" applyProtection="1">
      <alignment vertical="center" shrinkToFit="1"/>
    </xf>
    <xf numFmtId="38" fontId="67" fillId="0" borderId="0" xfId="3" applyFont="1" applyBorder="1" applyAlignment="1" applyProtection="1">
      <alignment vertical="center" shrinkToFit="1"/>
    </xf>
    <xf numFmtId="38" fontId="14" fillId="0" borderId="0" xfId="3" applyFont="1" applyBorder="1" applyAlignment="1" applyProtection="1">
      <alignment vertical="center" shrinkToFit="1"/>
    </xf>
    <xf numFmtId="38" fontId="7" fillId="0" borderId="0" xfId="3" applyFont="1" applyBorder="1" applyAlignment="1" applyProtection="1">
      <alignment vertical="center"/>
    </xf>
    <xf numFmtId="38" fontId="67" fillId="0" borderId="0" xfId="3" applyFont="1" applyAlignment="1" applyProtection="1">
      <alignment vertical="center" shrinkToFit="1"/>
    </xf>
    <xf numFmtId="38" fontId="14" fillId="0" borderId="0" xfId="3" applyFont="1" applyAlignment="1" applyProtection="1">
      <alignment vertical="center" shrinkToFit="1"/>
    </xf>
    <xf numFmtId="38" fontId="14" fillId="0" borderId="0" xfId="3" applyFont="1" applyAlignment="1" applyProtection="1">
      <alignment horizontal="center" vertical="center" shrinkToFit="1"/>
    </xf>
    <xf numFmtId="38" fontId="7" fillId="0" borderId="0" xfId="3" applyFont="1" applyAlignment="1" applyProtection="1">
      <alignment horizontal="center" vertical="center"/>
    </xf>
    <xf numFmtId="38" fontId="67" fillId="0" borderId="7" xfId="3" applyFont="1" applyBorder="1" applyAlignment="1" applyProtection="1">
      <alignment vertical="center" shrinkToFit="1"/>
    </xf>
    <xf numFmtId="38" fontId="14" fillId="0" borderId="7" xfId="3" applyFont="1" applyBorder="1" applyAlignment="1" applyProtection="1">
      <alignment vertical="center" shrinkToFit="1"/>
    </xf>
    <xf numFmtId="38" fontId="56" fillId="0" borderId="0" xfId="3" applyFont="1" applyAlignment="1" applyProtection="1">
      <alignment vertical="center"/>
    </xf>
    <xf numFmtId="38" fontId="7" fillId="0" borderId="0" xfId="3" applyFont="1" applyAlignment="1" applyProtection="1">
      <alignment horizontal="right" vertical="center"/>
    </xf>
    <xf numFmtId="38" fontId="14" fillId="0" borderId="0" xfId="3" applyFont="1" applyAlignment="1" applyProtection="1">
      <alignment horizontal="center" vertical="center"/>
    </xf>
    <xf numFmtId="38" fontId="4" fillId="0" borderId="0" xfId="3" applyFont="1" applyAlignment="1" applyProtection="1">
      <alignment vertical="center"/>
    </xf>
    <xf numFmtId="38" fontId="7" fillId="0" borderId="82" xfId="3" applyFont="1" applyBorder="1" applyAlignment="1" applyProtection="1">
      <alignment vertical="center"/>
    </xf>
    <xf numFmtId="38" fontId="7" fillId="0" borderId="49" xfId="3" applyFont="1" applyBorder="1" applyAlignment="1" applyProtection="1">
      <alignment horizontal="right" vertical="center"/>
    </xf>
    <xf numFmtId="38" fontId="39" fillId="0" borderId="49" xfId="3" applyFont="1" applyBorder="1" applyAlignment="1" applyProtection="1">
      <alignment horizontal="right" vertical="center" shrinkToFit="1"/>
    </xf>
    <xf numFmtId="38" fontId="22" fillId="0" borderId="83" xfId="3" applyFont="1" applyBorder="1" applyAlignment="1" applyProtection="1">
      <alignment vertical="center"/>
    </xf>
    <xf numFmtId="38" fontId="22" fillId="0" borderId="56" xfId="3" applyFont="1" applyBorder="1" applyAlignment="1" applyProtection="1">
      <alignment vertical="center"/>
    </xf>
    <xf numFmtId="38" fontId="22" fillId="0" borderId="85" xfId="3" applyFont="1" applyBorder="1" applyAlignment="1" applyProtection="1">
      <alignment vertical="center"/>
    </xf>
    <xf numFmtId="38" fontId="22" fillId="0" borderId="87" xfId="3" applyFont="1" applyBorder="1" applyAlignment="1" applyProtection="1">
      <alignment vertical="center"/>
    </xf>
    <xf numFmtId="38" fontId="4" fillId="0" borderId="80" xfId="4" applyFont="1" applyBorder="1" applyAlignment="1" applyProtection="1">
      <alignment vertical="center" shrinkToFit="1"/>
    </xf>
    <xf numFmtId="38" fontId="39" fillId="0" borderId="0" xfId="4" applyBorder="1" applyAlignment="1" applyProtection="1">
      <alignment vertical="center"/>
    </xf>
    <xf numFmtId="38" fontId="7" fillId="0" borderId="80" xfId="3" applyFont="1" applyBorder="1" applyAlignment="1" applyProtection="1">
      <alignment vertical="center"/>
    </xf>
    <xf numFmtId="38" fontId="70" fillId="0" borderId="0" xfId="3" applyFont="1" applyAlignment="1" applyProtection="1">
      <alignment vertical="center"/>
    </xf>
    <xf numFmtId="38" fontId="4" fillId="0" borderId="0" xfId="3" applyFont="1" applyBorder="1" applyAlignment="1" applyProtection="1">
      <alignment horizontal="left" vertical="center" shrinkToFit="1"/>
    </xf>
    <xf numFmtId="38" fontId="47" fillId="0" borderId="7" xfId="3" applyFont="1" applyBorder="1" applyAlignment="1" applyProtection="1">
      <alignment vertical="center"/>
    </xf>
    <xf numFmtId="38" fontId="48" fillId="0" borderId="7" xfId="3" applyFont="1" applyBorder="1" applyAlignment="1" applyProtection="1">
      <alignment vertical="center"/>
    </xf>
    <xf numFmtId="38" fontId="70" fillId="0" borderId="7" xfId="3" applyFont="1" applyBorder="1" applyAlignment="1" applyProtection="1">
      <alignment vertical="center"/>
    </xf>
    <xf numFmtId="38" fontId="71" fillId="0" borderId="0" xfId="3" applyFont="1" applyBorder="1" applyAlignment="1" applyProtection="1">
      <alignment vertical="center"/>
    </xf>
    <xf numFmtId="38" fontId="4" fillId="0" borderId="0" xfId="3" applyFont="1" applyBorder="1" applyAlignment="1" applyProtection="1">
      <alignment vertical="center" shrinkToFit="1"/>
    </xf>
    <xf numFmtId="38" fontId="44" fillId="0" borderId="75" xfId="3" applyFont="1" applyBorder="1" applyAlignment="1" applyProtection="1">
      <alignment vertical="center"/>
    </xf>
    <xf numFmtId="38" fontId="71" fillId="0" borderId="0" xfId="3" applyFont="1" applyAlignment="1" applyProtection="1">
      <alignment vertical="center"/>
    </xf>
    <xf numFmtId="38" fontId="11" fillId="0" borderId="0" xfId="3" applyFont="1" applyAlignment="1" applyProtection="1">
      <alignment vertical="center"/>
    </xf>
    <xf numFmtId="38" fontId="48" fillId="0" borderId="0" xfId="3" applyFont="1" applyAlignment="1" applyProtection="1">
      <alignment horizontal="center" vertical="center"/>
    </xf>
    <xf numFmtId="38" fontId="4" fillId="0" borderId="0" xfId="3" applyFont="1" applyAlignment="1" applyProtection="1">
      <alignment horizontal="right" vertical="center"/>
    </xf>
    <xf numFmtId="38" fontId="11" fillId="0" borderId="7" xfId="3" applyFont="1" applyBorder="1" applyAlignment="1" applyProtection="1">
      <alignment vertical="center"/>
    </xf>
    <xf numFmtId="38" fontId="71" fillId="0" borderId="7" xfId="3" applyFont="1" applyBorder="1" applyAlignment="1" applyProtection="1">
      <alignment vertical="center"/>
    </xf>
    <xf numFmtId="38" fontId="44" fillId="0" borderId="88" xfId="3" applyFont="1" applyBorder="1" applyAlignment="1" applyProtection="1">
      <alignment vertical="center"/>
    </xf>
    <xf numFmtId="38" fontId="4" fillId="0" borderId="25" xfId="4" applyFont="1" applyBorder="1" applyAlignment="1" applyProtection="1">
      <alignment vertical="center" shrinkToFit="1"/>
    </xf>
    <xf numFmtId="38" fontId="14" fillId="0" borderId="21" xfId="4" applyFont="1" applyBorder="1" applyAlignment="1" applyProtection="1">
      <alignment vertical="center"/>
    </xf>
    <xf numFmtId="38" fontId="39" fillId="0" borderId="21" xfId="4" applyBorder="1" applyAlignment="1" applyProtection="1">
      <alignment vertical="center"/>
    </xf>
    <xf numFmtId="38" fontId="29" fillId="0" borderId="21" xfId="4" applyFont="1" applyBorder="1" applyAlignment="1" applyProtection="1">
      <alignment vertical="center"/>
    </xf>
    <xf numFmtId="38" fontId="29" fillId="0" borderId="0" xfId="4" applyFont="1" applyAlignment="1" applyProtection="1">
      <alignment vertical="center"/>
    </xf>
    <xf numFmtId="38" fontId="4" fillId="0" borderId="0" xfId="4" applyFont="1" applyAlignment="1" applyProtection="1">
      <alignment vertical="center" shrinkToFit="1"/>
    </xf>
    <xf numFmtId="38" fontId="47" fillId="0" borderId="80" xfId="4" applyFont="1" applyBorder="1" applyAlignment="1" applyProtection="1">
      <alignment vertical="center" shrinkToFit="1"/>
    </xf>
    <xf numFmtId="38" fontId="48" fillId="0" borderId="0" xfId="4" applyFont="1" applyAlignment="1" applyProtection="1">
      <alignment vertical="center"/>
    </xf>
    <xf numFmtId="38" fontId="70" fillId="0" borderId="0" xfId="4" applyFont="1" applyAlignment="1" applyProtection="1">
      <alignment vertical="center"/>
    </xf>
    <xf numFmtId="38" fontId="47" fillId="0" borderId="0" xfId="4" applyFont="1" applyAlignment="1" applyProtection="1">
      <alignment vertical="center"/>
    </xf>
    <xf numFmtId="38" fontId="47" fillId="0" borderId="0" xfId="4" applyFont="1" applyAlignment="1" applyProtection="1">
      <alignment vertical="center" shrinkToFit="1"/>
    </xf>
    <xf numFmtId="38" fontId="67" fillId="0" borderId="80" xfId="4" applyFont="1" applyBorder="1" applyAlignment="1" applyProtection="1">
      <alignment vertical="center" shrinkToFit="1"/>
    </xf>
    <xf numFmtId="38" fontId="70" fillId="0" borderId="0" xfId="4" applyFont="1" applyAlignment="1" applyProtection="1">
      <alignment horizontal="center" vertical="center"/>
    </xf>
    <xf numFmtId="38" fontId="67" fillId="0" borderId="0" xfId="4" applyFont="1" applyAlignment="1" applyProtection="1">
      <alignment vertical="center" shrinkToFit="1"/>
    </xf>
    <xf numFmtId="38" fontId="48" fillId="0" borderId="0" xfId="4" applyFont="1" applyAlignment="1" applyProtection="1">
      <alignment vertical="center" shrinkToFit="1"/>
    </xf>
    <xf numFmtId="38" fontId="67" fillId="0" borderId="0" xfId="4" applyFont="1" applyAlignment="1" applyProtection="1">
      <alignment horizontal="right" vertical="center" shrinkToFit="1"/>
    </xf>
    <xf numFmtId="38" fontId="67" fillId="0" borderId="7" xfId="4" applyFont="1" applyBorder="1" applyAlignment="1" applyProtection="1">
      <alignment horizontal="centerContinuous" vertical="center" shrinkToFit="1"/>
    </xf>
    <xf numFmtId="38" fontId="48" fillId="0" borderId="7" xfId="4" applyFont="1" applyBorder="1" applyAlignment="1" applyProtection="1">
      <alignment vertical="center" shrinkToFit="1"/>
    </xf>
    <xf numFmtId="38" fontId="39" fillId="0" borderId="7" xfId="4" applyBorder="1" applyAlignment="1" applyProtection="1">
      <alignment vertical="center"/>
    </xf>
    <xf numFmtId="38" fontId="70" fillId="0" borderId="7" xfId="4" applyFont="1" applyBorder="1" applyAlignment="1" applyProtection="1">
      <alignment vertical="center"/>
    </xf>
    <xf numFmtId="38" fontId="47" fillId="0" borderId="0" xfId="4" applyFont="1" applyAlignment="1" applyProtection="1">
      <alignment horizontal="right" vertical="center" shrinkToFit="1"/>
    </xf>
    <xf numFmtId="38" fontId="60" fillId="0" borderId="0" xfId="4" applyFont="1" applyAlignment="1" applyProtection="1">
      <alignment horizontal="center" vertical="center"/>
    </xf>
    <xf numFmtId="38" fontId="4" fillId="0" borderId="0" xfId="4" applyFont="1" applyAlignment="1" applyProtection="1">
      <alignment horizontal="center" vertical="center" shrinkToFit="1"/>
    </xf>
    <xf numFmtId="38" fontId="4" fillId="0" borderId="0" xfId="4" applyFont="1" applyAlignment="1" applyProtection="1">
      <alignment horizontal="right" vertical="center" shrinkToFit="1"/>
    </xf>
    <xf numFmtId="38" fontId="2" fillId="0" borderId="7" xfId="4" applyFont="1" applyBorder="1" applyAlignment="1" applyProtection="1">
      <alignment horizontal="centerContinuous" vertical="center" shrinkToFit="1"/>
    </xf>
    <xf numFmtId="38" fontId="2" fillId="0" borderId="0" xfId="4" applyFont="1" applyAlignment="1" applyProtection="1">
      <alignment vertical="center" shrinkToFit="1"/>
    </xf>
    <xf numFmtId="38" fontId="11" fillId="0" borderId="0" xfId="4" applyFont="1" applyAlignment="1" applyProtection="1">
      <alignment vertical="center" shrinkToFit="1"/>
    </xf>
    <xf numFmtId="38" fontId="7" fillId="0" borderId="0" xfId="4" applyFont="1" applyAlignment="1" applyProtection="1">
      <alignment vertical="center"/>
    </xf>
    <xf numFmtId="38" fontId="4" fillId="0" borderId="21" xfId="4" applyFont="1" applyBorder="1" applyAlignment="1" applyProtection="1">
      <alignment vertical="center" shrinkToFit="1"/>
    </xf>
    <xf numFmtId="38" fontId="14" fillId="0" borderId="21" xfId="4" applyFont="1" applyBorder="1" applyAlignment="1" applyProtection="1">
      <alignment horizontal="center" vertical="center"/>
    </xf>
    <xf numFmtId="38" fontId="2" fillId="0" borderId="0" xfId="4" applyFont="1" applyAlignment="1" applyProtection="1">
      <alignment horizontal="right" vertical="center" shrinkToFit="1"/>
    </xf>
    <xf numFmtId="38" fontId="18" fillId="0" borderId="0" xfId="4" applyFont="1" applyAlignment="1" applyProtection="1">
      <alignment horizontal="center" vertical="center" shrinkToFit="1"/>
    </xf>
    <xf numFmtId="38" fontId="2" fillId="0" borderId="0" xfId="4" applyFont="1" applyAlignment="1" applyProtection="1">
      <alignment horizontal="center" vertical="center" shrinkToFit="1"/>
    </xf>
    <xf numFmtId="38" fontId="11" fillId="0" borderId="0" xfId="4" applyFont="1" applyAlignment="1" applyProtection="1">
      <alignment horizontal="center" vertical="center" shrinkToFit="1"/>
    </xf>
    <xf numFmtId="38" fontId="7" fillId="0" borderId="0" xfId="4" applyFont="1" applyAlignment="1" applyProtection="1">
      <alignment horizontal="center" vertical="center"/>
    </xf>
    <xf numFmtId="38" fontId="11" fillId="0" borderId="7" xfId="4" applyFont="1" applyBorder="1" applyAlignment="1" applyProtection="1">
      <alignment vertical="center" shrinkToFit="1"/>
    </xf>
    <xf numFmtId="38" fontId="7" fillId="0" borderId="7" xfId="4" applyFont="1" applyBorder="1" applyAlignment="1" applyProtection="1">
      <alignment vertical="center"/>
    </xf>
    <xf numFmtId="38" fontId="48" fillId="0" borderId="7" xfId="4" applyFont="1" applyBorder="1" applyAlignment="1" applyProtection="1">
      <alignment vertical="center"/>
    </xf>
    <xf numFmtId="38" fontId="60" fillId="0" borderId="7" xfId="4" applyFont="1" applyBorder="1" applyAlignment="1" applyProtection="1">
      <alignment vertical="center"/>
    </xf>
    <xf numFmtId="38" fontId="83" fillId="0" borderId="90" xfId="4" applyFont="1" applyBorder="1" applyAlignment="1" applyProtection="1">
      <alignment vertical="center"/>
      <protection locked="0"/>
    </xf>
    <xf numFmtId="38" fontId="7" fillId="0" borderId="25" xfId="4" applyFont="1" applyBorder="1" applyAlignment="1" applyProtection="1">
      <alignment vertical="center"/>
    </xf>
    <xf numFmtId="38" fontId="7" fillId="0" borderId="21" xfId="4" applyFont="1" applyBorder="1" applyAlignment="1" applyProtection="1">
      <alignment vertical="center"/>
    </xf>
    <xf numFmtId="38" fontId="83" fillId="0" borderId="79" xfId="4" applyFont="1" applyBorder="1" applyAlignment="1" applyProtection="1">
      <alignment vertical="center"/>
    </xf>
    <xf numFmtId="38" fontId="7" fillId="0" borderId="80" xfId="4" applyFont="1" applyBorder="1" applyAlignment="1" applyProtection="1">
      <alignment vertical="center"/>
    </xf>
    <xf numFmtId="38" fontId="83" fillId="0" borderId="39" xfId="4" applyFont="1" applyBorder="1" applyAlignment="1" applyProtection="1">
      <alignment vertical="center"/>
    </xf>
    <xf numFmtId="38" fontId="7" fillId="0" borderId="60" xfId="4" applyFont="1" applyBorder="1" applyAlignment="1" applyProtection="1">
      <alignment vertical="center"/>
    </xf>
    <xf numFmtId="38" fontId="7" fillId="0" borderId="61" xfId="4" applyFont="1" applyBorder="1" applyAlignment="1" applyProtection="1">
      <alignment vertical="center"/>
    </xf>
    <xf numFmtId="38" fontId="83" fillId="0" borderId="91" xfId="4" applyFont="1" applyBorder="1" applyAlignment="1" applyProtection="1">
      <alignment vertical="center"/>
    </xf>
    <xf numFmtId="38" fontId="4" fillId="0" borderId="80" xfId="4" applyFont="1" applyBorder="1" applyAlignment="1" applyProtection="1">
      <alignment vertical="center"/>
    </xf>
    <xf numFmtId="38" fontId="21" fillId="0" borderId="0" xfId="4" applyFont="1" applyAlignment="1" applyProtection="1">
      <alignment vertical="center"/>
    </xf>
    <xf numFmtId="38" fontId="85" fillId="0" borderId="39" xfId="4" applyFont="1" applyBorder="1" applyAlignment="1" applyProtection="1">
      <alignment vertical="center"/>
    </xf>
    <xf numFmtId="38" fontId="4" fillId="0" borderId="60" xfId="4" applyFont="1" applyBorder="1" applyAlignment="1" applyProtection="1">
      <alignment vertical="center"/>
    </xf>
    <xf numFmtId="38" fontId="85" fillId="0" borderId="91" xfId="4" applyFont="1" applyBorder="1" applyAlignment="1" applyProtection="1">
      <alignment vertical="center"/>
    </xf>
    <xf numFmtId="38" fontId="85" fillId="0" borderId="0" xfId="4" applyFont="1" applyBorder="1" applyAlignment="1" applyProtection="1">
      <alignment vertical="center"/>
    </xf>
    <xf numFmtId="38" fontId="7" fillId="0" borderId="0" xfId="4" applyFont="1" applyBorder="1" applyAlignment="1" applyProtection="1">
      <alignment vertical="center"/>
    </xf>
    <xf numFmtId="38" fontId="14" fillId="0" borderId="60" xfId="4" applyFont="1" applyBorder="1" applyAlignment="1" applyProtection="1">
      <alignment vertical="center"/>
    </xf>
    <xf numFmtId="38" fontId="4" fillId="0" borderId="25" xfId="4" applyFont="1" applyBorder="1" applyAlignment="1" applyProtection="1">
      <alignment vertical="center"/>
    </xf>
    <xf numFmtId="38" fontId="11" fillId="0" borderId="21" xfId="4" applyFont="1" applyBorder="1" applyAlignment="1" applyProtection="1">
      <alignment vertical="center"/>
    </xf>
    <xf numFmtId="38" fontId="4" fillId="0" borderId="29" xfId="4" applyFont="1" applyBorder="1" applyAlignment="1" applyProtection="1">
      <alignment vertical="center"/>
    </xf>
    <xf numFmtId="38" fontId="7" fillId="0" borderId="49" xfId="4" applyFont="1" applyBorder="1" applyAlignment="1" applyProtection="1">
      <alignment vertical="center"/>
    </xf>
    <xf numFmtId="38" fontId="83" fillId="0" borderId="51" xfId="4" applyFont="1" applyBorder="1" applyAlignment="1" applyProtection="1">
      <alignment vertical="center"/>
    </xf>
    <xf numFmtId="38" fontId="7" fillId="0" borderId="92" xfId="4" applyFont="1" applyBorder="1" applyAlignment="1" applyProtection="1">
      <alignment vertical="center"/>
    </xf>
    <xf numFmtId="38" fontId="7" fillId="0" borderId="41" xfId="4" applyFont="1" applyBorder="1" applyAlignment="1" applyProtection="1">
      <alignment vertical="center"/>
    </xf>
    <xf numFmtId="38" fontId="85" fillId="0" borderId="17" xfId="4" applyFont="1" applyBorder="1" applyAlignment="1" applyProtection="1">
      <alignment vertical="center"/>
    </xf>
    <xf numFmtId="38" fontId="4" fillId="0" borderId="92" xfId="4" applyFont="1" applyBorder="1" applyAlignment="1" applyProtection="1">
      <alignment vertical="center"/>
    </xf>
    <xf numFmtId="38" fontId="61" fillId="0" borderId="0" xfId="3" applyFont="1" applyAlignment="1" applyProtection="1">
      <alignment vertical="center"/>
    </xf>
    <xf numFmtId="38" fontId="193" fillId="0" borderId="28" xfId="0" applyNumberFormat="1" applyFont="1" applyBorder="1" applyAlignment="1" applyProtection="1">
      <alignment vertical="center"/>
      <protection locked="0"/>
    </xf>
    <xf numFmtId="0" fontId="12" fillId="0" borderId="0" xfId="0" applyFont="1" applyAlignment="1">
      <alignment vertical="center"/>
    </xf>
    <xf numFmtId="38" fontId="12" fillId="0" borderId="100" xfId="4" applyFont="1" applyBorder="1" applyAlignment="1" applyProtection="1">
      <alignment vertical="center"/>
    </xf>
    <xf numFmtId="38" fontId="2" fillId="0" borderId="73" xfId="4" applyFont="1" applyBorder="1" applyAlignment="1" applyProtection="1">
      <alignment horizontal="center" vertical="center"/>
    </xf>
    <xf numFmtId="38" fontId="30" fillId="0" borderId="20" xfId="4" applyFont="1" applyBorder="1" applyAlignment="1" applyProtection="1">
      <alignment vertical="center" shrinkToFit="1"/>
    </xf>
    <xf numFmtId="38" fontId="12" fillId="0" borderId="19" xfId="4" applyFont="1" applyBorder="1" applyAlignment="1" applyProtection="1">
      <alignment vertical="center"/>
    </xf>
    <xf numFmtId="38" fontId="23" fillId="0" borderId="0" xfId="4" applyFont="1" applyAlignment="1" applyProtection="1">
      <alignment horizontal="center" vertical="center"/>
    </xf>
    <xf numFmtId="38" fontId="12" fillId="0" borderId="48" xfId="4" applyFont="1" applyBorder="1" applyAlignment="1" applyProtection="1">
      <alignment vertical="center"/>
    </xf>
    <xf numFmtId="38" fontId="12" fillId="0" borderId="101" xfId="4" applyFont="1" applyBorder="1" applyAlignment="1" applyProtection="1">
      <alignment vertical="center"/>
    </xf>
    <xf numFmtId="38" fontId="12" fillId="0" borderId="100" xfId="4" applyFont="1" applyFill="1" applyBorder="1" applyAlignment="1" applyProtection="1">
      <alignment vertical="center"/>
    </xf>
    <xf numFmtId="38" fontId="12" fillId="0" borderId="102" xfId="4" applyFont="1" applyFill="1" applyBorder="1" applyAlignment="1" applyProtection="1">
      <alignment vertical="center"/>
    </xf>
    <xf numFmtId="38" fontId="12" fillId="0" borderId="49" xfId="4" applyFont="1" applyBorder="1" applyAlignment="1" applyProtection="1">
      <alignment vertical="center"/>
    </xf>
    <xf numFmtId="38" fontId="12" fillId="0" borderId="47" xfId="4" applyFont="1" applyBorder="1" applyAlignment="1" applyProtection="1">
      <alignment vertical="center"/>
    </xf>
    <xf numFmtId="38" fontId="12" fillId="0" borderId="102" xfId="4" applyFont="1" applyBorder="1" applyAlignment="1" applyProtection="1">
      <alignment vertical="center"/>
    </xf>
    <xf numFmtId="38" fontId="23" fillId="0" borderId="82" xfId="4" applyFont="1" applyBorder="1" applyAlignment="1" applyProtection="1">
      <alignment horizontal="center" vertical="center"/>
    </xf>
    <xf numFmtId="38" fontId="103" fillId="0" borderId="104" xfId="4" applyFont="1" applyBorder="1" applyAlignment="1" applyProtection="1">
      <alignment vertical="center" shrinkToFit="1"/>
    </xf>
    <xf numFmtId="38" fontId="12" fillId="0" borderId="42" xfId="4" applyFont="1" applyBorder="1" applyAlignment="1" applyProtection="1">
      <alignment vertical="center" shrinkToFit="1"/>
    </xf>
    <xf numFmtId="38" fontId="103" fillId="0" borderId="105" xfId="4" applyFont="1" applyBorder="1" applyAlignment="1" applyProtection="1">
      <alignment vertical="center" shrinkToFit="1"/>
    </xf>
    <xf numFmtId="38" fontId="24" fillId="0" borderId="0" xfId="4" applyFont="1" applyAlignment="1" applyProtection="1">
      <alignment vertical="center"/>
    </xf>
    <xf numFmtId="38" fontId="38" fillId="0" borderId="0" xfId="4" applyFont="1" applyAlignment="1" applyProtection="1">
      <alignment vertical="center"/>
    </xf>
    <xf numFmtId="38" fontId="2" fillId="0" borderId="0" xfId="4" applyFont="1" applyAlignment="1" applyProtection="1">
      <alignment vertical="center"/>
    </xf>
    <xf numFmtId="38" fontId="30" fillId="0" borderId="0" xfId="4" applyFont="1" applyAlignment="1" applyProtection="1">
      <alignment vertical="center"/>
    </xf>
    <xf numFmtId="38" fontId="37" fillId="0" borderId="0" xfId="4" applyFont="1" applyAlignment="1" applyProtection="1">
      <alignment vertical="center"/>
    </xf>
    <xf numFmtId="38" fontId="4" fillId="0" borderId="0" xfId="4" applyFont="1" applyAlignment="1" applyProtection="1">
      <alignment vertical="center"/>
    </xf>
    <xf numFmtId="38" fontId="57" fillId="0" borderId="0" xfId="4" applyFont="1" applyAlignment="1" applyProtection="1">
      <alignment vertical="center"/>
    </xf>
    <xf numFmtId="38" fontId="12" fillId="0" borderId="106" xfId="4" applyFont="1" applyBorder="1" applyAlignment="1" applyProtection="1">
      <alignment vertical="center"/>
    </xf>
    <xf numFmtId="38" fontId="29" fillId="0" borderId="107" xfId="4" applyFont="1" applyBorder="1" applyAlignment="1" applyProtection="1">
      <alignment vertical="center"/>
    </xf>
    <xf numFmtId="38" fontId="2" fillId="0" borderId="73" xfId="4" applyFont="1" applyBorder="1" applyAlignment="1" applyProtection="1">
      <alignment vertical="center"/>
    </xf>
    <xf numFmtId="38" fontId="12" fillId="0" borderId="25" xfId="4" applyFont="1" applyBorder="1" applyAlignment="1" applyProtection="1">
      <alignment vertical="center"/>
    </xf>
    <xf numFmtId="38" fontId="60" fillId="0" borderId="78" xfId="4" applyFont="1" applyBorder="1" applyAlignment="1" applyProtection="1">
      <alignment vertical="center"/>
    </xf>
    <xf numFmtId="38" fontId="23" fillId="0" borderId="21" xfId="4" applyFont="1" applyBorder="1" applyAlignment="1" applyProtection="1">
      <alignment horizontal="center" vertical="center"/>
    </xf>
    <xf numFmtId="38" fontId="39" fillId="0" borderId="19" xfId="4" applyBorder="1" applyAlignment="1" applyProtection="1">
      <alignment vertical="center" shrinkToFit="1"/>
    </xf>
    <xf numFmtId="38" fontId="12" fillId="0" borderId="99" xfId="4" applyFont="1" applyBorder="1" applyAlignment="1" applyProtection="1">
      <alignment vertical="center"/>
    </xf>
    <xf numFmtId="38" fontId="60" fillId="0" borderId="75" xfId="4" applyFont="1" applyBorder="1" applyAlignment="1" applyProtection="1">
      <alignment vertical="center"/>
    </xf>
    <xf numFmtId="38" fontId="30" fillId="0" borderId="0" xfId="4" applyFont="1" applyBorder="1" applyAlignment="1" applyProtection="1">
      <alignment horizontal="left" vertical="center"/>
    </xf>
    <xf numFmtId="38" fontId="30" fillId="0" borderId="75" xfId="4" applyFont="1" applyBorder="1" applyAlignment="1" applyProtection="1">
      <alignment horizontal="left" vertical="center"/>
    </xf>
    <xf numFmtId="38" fontId="39" fillId="0" borderId="21" xfId="4" applyBorder="1" applyAlignment="1" applyProtection="1">
      <alignment vertical="center" shrinkToFit="1"/>
    </xf>
    <xf numFmtId="38" fontId="30" fillId="0" borderId="80" xfId="4" applyFont="1" applyBorder="1" applyAlignment="1" applyProtection="1">
      <alignment horizontal="left" vertical="center"/>
    </xf>
    <xf numFmtId="38" fontId="12" fillId="0" borderId="109" xfId="4" applyFont="1" applyBorder="1" applyAlignment="1" applyProtection="1">
      <alignment vertical="center" shrinkToFit="1"/>
    </xf>
    <xf numFmtId="38" fontId="12" fillId="0" borderId="21" xfId="4" applyFont="1" applyBorder="1" applyAlignment="1" applyProtection="1">
      <alignment vertical="center"/>
    </xf>
    <xf numFmtId="38" fontId="12" fillId="0" borderId="110" xfId="4" applyFont="1" applyBorder="1" applyAlignment="1" applyProtection="1">
      <alignment vertical="center"/>
    </xf>
    <xf numFmtId="38" fontId="12" fillId="0" borderId="66" xfId="4" applyFont="1" applyBorder="1" applyAlignment="1" applyProtection="1">
      <alignment vertical="center"/>
    </xf>
    <xf numFmtId="38" fontId="29" fillId="0" borderId="111" xfId="4" applyFont="1" applyBorder="1" applyAlignment="1" applyProtection="1">
      <alignment vertical="center"/>
    </xf>
    <xf numFmtId="38" fontId="30" fillId="0" borderId="73" xfId="4" applyFont="1" applyBorder="1" applyAlignment="1" applyProtection="1">
      <alignment vertical="center" shrinkToFit="1"/>
    </xf>
    <xf numFmtId="38" fontId="103" fillId="0" borderId="92" xfId="4" applyFont="1" applyBorder="1" applyAlignment="1" applyProtection="1">
      <alignment vertical="center" shrinkToFit="1"/>
    </xf>
    <xf numFmtId="38" fontId="12" fillId="0" borderId="112" xfId="4" applyFont="1" applyBorder="1" applyAlignment="1" applyProtection="1">
      <alignment vertical="center" shrinkToFit="1"/>
    </xf>
    <xf numFmtId="38" fontId="23" fillId="0" borderId="49" xfId="4" applyFont="1" applyBorder="1" applyAlignment="1" applyProtection="1">
      <alignment vertical="center"/>
    </xf>
    <xf numFmtId="38" fontId="103" fillId="0" borderId="113" xfId="4" applyFont="1" applyBorder="1" applyAlignment="1" applyProtection="1">
      <alignment vertical="center" shrinkToFit="1"/>
    </xf>
    <xf numFmtId="38" fontId="12" fillId="0" borderId="114" xfId="4" applyFont="1" applyBorder="1" applyAlignment="1" applyProtection="1">
      <alignment vertical="center" shrinkToFit="1"/>
    </xf>
    <xf numFmtId="38" fontId="103" fillId="0" borderId="67" xfId="4" applyFont="1" applyBorder="1" applyAlignment="1" applyProtection="1">
      <alignment vertical="center" shrinkToFit="1"/>
    </xf>
    <xf numFmtId="38" fontId="12" fillId="0" borderId="0" xfId="4" applyFont="1" applyAlignment="1" applyProtection="1">
      <alignment vertical="center"/>
    </xf>
    <xf numFmtId="0" fontId="2" fillId="0" borderId="0" xfId="0" applyFont="1" applyAlignment="1">
      <alignment vertical="center" shrinkToFit="1"/>
    </xf>
    <xf numFmtId="38" fontId="103" fillId="0" borderId="0" xfId="4" applyFont="1" applyBorder="1" applyAlignment="1" applyProtection="1">
      <alignment vertical="center" shrinkToFit="1"/>
    </xf>
    <xf numFmtId="38" fontId="12" fillId="0" borderId="0" xfId="4" applyFont="1" applyBorder="1" applyAlignment="1" applyProtection="1">
      <alignment vertical="center" shrinkToFit="1"/>
    </xf>
    <xf numFmtId="38" fontId="103" fillId="0" borderId="0" xfId="4" applyFont="1" applyAlignment="1" applyProtection="1">
      <alignment horizontal="right" vertical="center" shrinkToFit="1"/>
    </xf>
    <xf numFmtId="38" fontId="12" fillId="0" borderId="0" xfId="4" applyFont="1" applyAlignment="1" applyProtection="1">
      <alignment horizontal="right" vertical="center" shrinkToFit="1"/>
    </xf>
    <xf numFmtId="38" fontId="119" fillId="0" borderId="0" xfId="4" applyFont="1" applyAlignment="1" applyProtection="1">
      <alignment vertical="center"/>
    </xf>
    <xf numFmtId="38" fontId="103" fillId="0" borderId="0" xfId="4" applyFont="1" applyAlignment="1" applyProtection="1">
      <alignment vertical="center" shrinkToFit="1"/>
    </xf>
    <xf numFmtId="38" fontId="12" fillId="0" borderId="0" xfId="4" applyFont="1" applyAlignment="1" applyProtection="1">
      <alignment vertical="center" shrinkToFit="1"/>
    </xf>
    <xf numFmtId="38" fontId="12" fillId="0" borderId="0" xfId="3" applyFont="1" applyAlignment="1" applyProtection="1">
      <alignment vertical="center"/>
    </xf>
    <xf numFmtId="0" fontId="2" fillId="0" borderId="0" xfId="0" applyFont="1" applyAlignment="1">
      <alignment horizontal="center" vertical="center"/>
    </xf>
    <xf numFmtId="38" fontId="12" fillId="0" borderId="90" xfId="3" applyFont="1" applyBorder="1" applyAlignment="1" applyProtection="1">
      <alignment vertical="center"/>
    </xf>
    <xf numFmtId="38" fontId="38" fillId="0" borderId="77" xfId="4" applyFont="1" applyBorder="1" applyAlignment="1" applyProtection="1">
      <alignment vertical="center"/>
    </xf>
    <xf numFmtId="38" fontId="12" fillId="0" borderId="49" xfId="3" applyFont="1" applyFill="1" applyBorder="1" applyAlignment="1" applyProtection="1">
      <alignment vertical="center"/>
    </xf>
    <xf numFmtId="38" fontId="20" fillId="0" borderId="82" xfId="3" applyFont="1" applyFill="1" applyBorder="1" applyAlignment="1" applyProtection="1">
      <alignment vertical="center"/>
    </xf>
    <xf numFmtId="38" fontId="12" fillId="0" borderId="19" xfId="3" applyFont="1" applyFill="1" applyBorder="1" applyAlignment="1" applyProtection="1">
      <alignment vertical="center"/>
    </xf>
    <xf numFmtId="38" fontId="20" fillId="0" borderId="77" xfId="3" applyFont="1" applyFill="1" applyBorder="1" applyAlignment="1" applyProtection="1">
      <alignment vertical="center"/>
    </xf>
    <xf numFmtId="38" fontId="4" fillId="0" borderId="73" xfId="4" applyFont="1" applyBorder="1" applyAlignment="1" applyProtection="1">
      <alignment horizontal="center" vertical="center" shrinkToFit="1"/>
    </xf>
    <xf numFmtId="38" fontId="38" fillId="0" borderId="77" xfId="3" applyFont="1" applyBorder="1" applyAlignment="1" applyProtection="1">
      <alignment vertical="center"/>
    </xf>
    <xf numFmtId="38" fontId="38" fillId="0" borderId="77" xfId="3" applyFont="1" applyFill="1" applyBorder="1" applyAlignment="1" applyProtection="1">
      <alignment vertical="center"/>
    </xf>
    <xf numFmtId="38" fontId="12" fillId="0" borderId="90" xfId="4" applyFont="1" applyBorder="1" applyAlignment="1" applyProtection="1">
      <alignment vertical="center"/>
    </xf>
    <xf numFmtId="38" fontId="4" fillId="0" borderId="77" xfId="4" applyFont="1" applyBorder="1" applyAlignment="1" applyProtection="1">
      <alignment horizontal="center" vertical="center" shrinkToFit="1"/>
    </xf>
    <xf numFmtId="38" fontId="12" fillId="0" borderId="0" xfId="3" applyFont="1" applyBorder="1" applyAlignment="1" applyProtection="1">
      <alignment vertical="center"/>
    </xf>
    <xf numFmtId="38" fontId="38" fillId="0" borderId="0" xfId="3" applyFont="1" applyBorder="1" applyAlignment="1" applyProtection="1">
      <alignment vertical="center"/>
    </xf>
    <xf numFmtId="38" fontId="20" fillId="0" borderId="0" xfId="3" applyFont="1" applyAlignment="1" applyProtection="1">
      <alignment horizontal="center" vertical="center"/>
    </xf>
    <xf numFmtId="38" fontId="30" fillId="0" borderId="0" xfId="3" applyFont="1" applyBorder="1" applyAlignment="1" applyProtection="1">
      <alignment vertical="center" shrinkToFit="1"/>
    </xf>
    <xf numFmtId="38" fontId="23" fillId="0" borderId="0" xfId="3" applyFont="1" applyBorder="1" applyAlignment="1" applyProtection="1">
      <alignment vertical="center"/>
    </xf>
    <xf numFmtId="38" fontId="103" fillId="0" borderId="0" xfId="3" applyFont="1" applyAlignment="1" applyProtection="1">
      <alignment vertical="center"/>
    </xf>
    <xf numFmtId="38" fontId="22" fillId="0" borderId="37" xfId="3" applyFont="1" applyBorder="1" applyAlignment="1" applyProtection="1">
      <alignment vertical="center"/>
    </xf>
    <xf numFmtId="38" fontId="26" fillId="0" borderId="77" xfId="3" applyFont="1" applyBorder="1" applyAlignment="1" applyProtection="1">
      <alignment horizontal="right" vertical="center"/>
    </xf>
    <xf numFmtId="38" fontId="18" fillId="0" borderId="73" xfId="3" applyFont="1" applyBorder="1" applyAlignment="1" applyProtection="1">
      <alignment horizontal="center" vertical="center"/>
    </xf>
    <xf numFmtId="38" fontId="18" fillId="0" borderId="98" xfId="3" applyFont="1" applyBorder="1" applyAlignment="1" applyProtection="1">
      <alignment horizontal="center" vertical="center"/>
    </xf>
    <xf numFmtId="38" fontId="23" fillId="0" borderId="77" xfId="3" applyFont="1" applyBorder="1" applyAlignment="1" applyProtection="1">
      <alignment vertical="center"/>
    </xf>
    <xf numFmtId="38" fontId="18" fillId="0" borderId="77" xfId="3" applyFont="1" applyBorder="1" applyAlignment="1" applyProtection="1">
      <alignment horizontal="center" vertical="center"/>
    </xf>
    <xf numFmtId="38" fontId="18" fillId="0" borderId="0" xfId="3" applyFont="1" applyAlignment="1" applyProtection="1">
      <alignment horizontal="center" vertical="center"/>
    </xf>
    <xf numFmtId="38" fontId="23" fillId="0" borderId="0" xfId="3" applyFont="1" applyAlignment="1" applyProtection="1">
      <alignment vertical="center"/>
    </xf>
    <xf numFmtId="0" fontId="30" fillId="0" borderId="0" xfId="0" applyFont="1" applyAlignment="1">
      <alignment horizontal="center" vertical="center"/>
    </xf>
    <xf numFmtId="0" fontId="42" fillId="0" borderId="0" xfId="0" applyFont="1" applyAlignment="1">
      <alignment horizontal="right" vertical="center"/>
    </xf>
    <xf numFmtId="38" fontId="39" fillId="0" borderId="19" xfId="3" applyFont="1" applyBorder="1" applyAlignment="1" applyProtection="1">
      <alignment vertical="center" shrinkToFit="1"/>
    </xf>
    <xf numFmtId="38" fontId="18" fillId="0" borderId="0" xfId="3" applyFont="1" applyAlignment="1" applyProtection="1">
      <alignment vertical="center"/>
    </xf>
    <xf numFmtId="38" fontId="39" fillId="0" borderId="0" xfId="3" applyFont="1" applyAlignment="1" applyProtection="1">
      <alignment vertical="center" shrinkToFit="1"/>
    </xf>
    <xf numFmtId="38" fontId="39" fillId="0" borderId="19" xfId="4" applyFont="1" applyFill="1" applyBorder="1" applyAlignment="1" applyProtection="1">
      <alignment vertical="center" shrinkToFit="1"/>
    </xf>
    <xf numFmtId="38" fontId="39" fillId="0" borderId="79" xfId="3" applyFont="1" applyBorder="1" applyAlignment="1" applyProtection="1">
      <alignment vertical="center" shrinkToFit="1"/>
    </xf>
    <xf numFmtId="38" fontId="13" fillId="0" borderId="0" xfId="3" applyFont="1" applyAlignment="1" applyProtection="1">
      <alignment vertical="center"/>
    </xf>
    <xf numFmtId="38" fontId="39" fillId="0" borderId="19" xfId="4" applyFont="1" applyBorder="1" applyAlignment="1" applyProtection="1">
      <alignment vertical="center" shrinkToFit="1"/>
    </xf>
    <xf numFmtId="38" fontId="29" fillId="0" borderId="90" xfId="3" applyFont="1" applyBorder="1" applyAlignment="1" applyProtection="1">
      <alignment vertical="center"/>
    </xf>
    <xf numFmtId="38" fontId="39" fillId="0" borderId="49" xfId="3" applyFont="1" applyBorder="1" applyAlignment="1" applyProtection="1">
      <alignment vertical="center" shrinkToFit="1"/>
    </xf>
    <xf numFmtId="38" fontId="39" fillId="0" borderId="90" xfId="3" applyFont="1" applyBorder="1" applyAlignment="1" applyProtection="1">
      <alignment vertical="center" shrinkToFit="1"/>
    </xf>
    <xf numFmtId="38" fontId="39" fillId="0" borderId="69" xfId="3" applyFont="1" applyBorder="1" applyAlignment="1" applyProtection="1">
      <alignment vertical="center" shrinkToFit="1"/>
    </xf>
    <xf numFmtId="38" fontId="39" fillId="0" borderId="56" xfId="3" applyFont="1" applyBorder="1" applyAlignment="1" applyProtection="1">
      <alignment vertical="center" shrinkToFit="1"/>
    </xf>
    <xf numFmtId="38" fontId="22" fillId="0" borderId="83" xfId="3" applyFont="1" applyBorder="1" applyAlignment="1" applyProtection="1">
      <alignment vertical="center" shrinkToFit="1"/>
    </xf>
    <xf numFmtId="38" fontId="7" fillId="0" borderId="56" xfId="3" applyFont="1" applyBorder="1" applyAlignment="1" applyProtection="1">
      <alignment vertical="center"/>
    </xf>
    <xf numFmtId="38" fontId="39" fillId="0" borderId="56" xfId="3" applyFont="1" applyFill="1" applyBorder="1" applyAlignment="1" applyProtection="1">
      <alignment vertical="center" shrinkToFit="1"/>
    </xf>
    <xf numFmtId="38" fontId="22" fillId="0" borderId="56" xfId="3" applyFont="1" applyBorder="1" applyAlignment="1" applyProtection="1">
      <alignment vertical="center" shrinkToFit="1"/>
    </xf>
    <xf numFmtId="38" fontId="22" fillId="0" borderId="87" xfId="3" applyFont="1" applyBorder="1" applyAlignment="1" applyProtection="1">
      <alignment vertical="center" shrinkToFit="1"/>
    </xf>
    <xf numFmtId="38" fontId="121" fillId="0" borderId="0" xfId="3" applyFont="1" applyAlignment="1" applyProtection="1">
      <alignment vertical="center" shrinkToFit="1"/>
    </xf>
    <xf numFmtId="0" fontId="14" fillId="0" borderId="0" xfId="3" applyNumberFormat="1" applyFont="1" applyAlignment="1" applyProtection="1">
      <alignment vertical="center"/>
    </xf>
    <xf numFmtId="38" fontId="14" fillId="0" borderId="21" xfId="3" applyFont="1" applyBorder="1" applyAlignment="1" applyProtection="1">
      <alignment vertical="center"/>
    </xf>
    <xf numFmtId="38" fontId="14" fillId="0" borderId="21" xfId="3" applyFont="1" applyBorder="1" applyAlignment="1" applyProtection="1">
      <alignment vertical="center" wrapText="1" shrinkToFit="1"/>
    </xf>
    <xf numFmtId="38" fontId="21" fillId="0" borderId="0" xfId="3" applyFont="1" applyAlignment="1" applyProtection="1">
      <alignment vertical="center"/>
    </xf>
    <xf numFmtId="38" fontId="46" fillId="0" borderId="0" xfId="3" applyFont="1" applyAlignment="1" applyProtection="1">
      <alignment vertical="center"/>
    </xf>
    <xf numFmtId="38" fontId="39" fillId="0" borderId="19" xfId="3" applyFont="1" applyBorder="1" applyAlignment="1" applyProtection="1">
      <alignment horizontal="right" vertical="center" shrinkToFit="1"/>
    </xf>
    <xf numFmtId="38" fontId="205" fillId="0" borderId="49" xfId="4" applyFont="1" applyBorder="1" applyAlignment="1" applyProtection="1">
      <alignment vertical="center"/>
    </xf>
    <xf numFmtId="38" fontId="7" fillId="0" borderId="75" xfId="3" applyFont="1" applyBorder="1" applyAlignment="1" applyProtection="1">
      <alignment vertical="center"/>
    </xf>
    <xf numFmtId="38" fontId="59" fillId="0" borderId="69" xfId="3" applyFont="1" applyBorder="1" applyAlignment="1" applyProtection="1">
      <alignment vertical="center"/>
    </xf>
    <xf numFmtId="38" fontId="7" fillId="0" borderId="87" xfId="3" applyFont="1" applyBorder="1" applyAlignment="1" applyProtection="1">
      <alignment vertical="center"/>
    </xf>
    <xf numFmtId="38" fontId="59" fillId="0" borderId="56" xfId="3" applyFont="1" applyBorder="1" applyAlignment="1" applyProtection="1">
      <alignment vertical="center" shrinkToFit="1"/>
    </xf>
    <xf numFmtId="38" fontId="22" fillId="0" borderId="85" xfId="3" applyFont="1" applyBorder="1" applyAlignment="1" applyProtection="1">
      <alignment vertical="center" shrinkToFit="1"/>
    </xf>
    <xf numFmtId="38" fontId="46" fillId="0" borderId="87" xfId="3" applyFont="1" applyBorder="1" applyAlignment="1" applyProtection="1">
      <alignment vertical="center"/>
    </xf>
    <xf numFmtId="38" fontId="49" fillId="0" borderId="0" xfId="3" applyFont="1" applyAlignment="1" applyProtection="1">
      <alignment vertical="center"/>
    </xf>
    <xf numFmtId="38" fontId="39" fillId="0" borderId="19" xfId="3" applyFont="1" applyBorder="1" applyAlignment="1" applyProtection="1">
      <alignment vertical="center"/>
    </xf>
    <xf numFmtId="38" fontId="4" fillId="0" borderId="82" xfId="3" applyFont="1" applyBorder="1" applyAlignment="1" applyProtection="1">
      <alignment horizontal="center" vertical="center" shrinkToFit="1"/>
    </xf>
    <xf numFmtId="38" fontId="73" fillId="0" borderId="0" xfId="3" applyFont="1" applyAlignment="1" applyProtection="1">
      <alignment vertical="center"/>
    </xf>
    <xf numFmtId="38" fontId="39" fillId="0" borderId="49" xfId="3" applyFont="1" applyBorder="1" applyAlignment="1" applyProtection="1">
      <alignment vertical="center"/>
    </xf>
    <xf numFmtId="38" fontId="39" fillId="0" borderId="19" xfId="4" applyBorder="1" applyAlignment="1" applyProtection="1">
      <alignment vertical="center"/>
    </xf>
    <xf numFmtId="38" fontId="4" fillId="0" borderId="98" xfId="4" applyFont="1" applyBorder="1" applyAlignment="1" applyProtection="1">
      <alignment horizontal="center" vertical="center" shrinkToFit="1"/>
    </xf>
    <xf numFmtId="38" fontId="39" fillId="0" borderId="49" xfId="4" applyBorder="1" applyAlignment="1" applyProtection="1">
      <alignment vertical="center"/>
    </xf>
    <xf numFmtId="38" fontId="4" fillId="0" borderId="121" xfId="4" applyFont="1" applyBorder="1" applyAlignment="1" applyProtection="1">
      <alignment horizontal="center" vertical="center" shrinkToFit="1"/>
    </xf>
    <xf numFmtId="38" fontId="60" fillId="0" borderId="75" xfId="4" applyFont="1" applyBorder="1" applyAlignment="1" applyProtection="1">
      <alignment horizontal="center" vertical="center"/>
    </xf>
    <xf numFmtId="38" fontId="4" fillId="0" borderId="108" xfId="4" applyFont="1" applyBorder="1" applyAlignment="1" applyProtection="1">
      <alignment horizontal="left" vertical="center" wrapText="1" shrinkToFit="1"/>
    </xf>
    <xf numFmtId="38" fontId="39" fillId="0" borderId="21" xfId="4" applyBorder="1" applyAlignment="1" applyProtection="1">
      <alignment horizontal="right" vertical="center"/>
    </xf>
    <xf numFmtId="38" fontId="39" fillId="0" borderId="69" xfId="4" applyBorder="1" applyAlignment="1" applyProtection="1">
      <alignment vertical="center"/>
    </xf>
    <xf numFmtId="38" fontId="60" fillId="0" borderId="87" xfId="3" applyFont="1" applyBorder="1" applyAlignment="1" applyProtection="1">
      <alignment vertical="center" shrinkToFit="1"/>
    </xf>
    <xf numFmtId="38" fontId="125" fillId="0" borderId="0" xfId="4" applyFont="1" applyAlignment="1" applyProtection="1">
      <alignment vertical="center"/>
    </xf>
    <xf numFmtId="38" fontId="4" fillId="0" borderId="20" xfId="3" applyFont="1" applyBorder="1" applyAlignment="1" applyProtection="1">
      <alignment vertical="center" shrinkToFit="1"/>
    </xf>
    <xf numFmtId="38" fontId="4" fillId="0" borderId="108" xfId="3" applyFont="1" applyBorder="1" applyAlignment="1" applyProtection="1">
      <alignment horizontal="center" vertical="center" shrinkToFit="1"/>
    </xf>
    <xf numFmtId="38" fontId="4" fillId="0" borderId="121" xfId="3" applyFont="1" applyBorder="1" applyAlignment="1" applyProtection="1">
      <alignment horizontal="center" vertical="center" shrinkToFit="1"/>
    </xf>
    <xf numFmtId="38" fontId="4" fillId="0" borderId="73" xfId="3" applyFont="1" applyBorder="1" applyAlignment="1" applyProtection="1">
      <alignment horizontal="center" vertical="center" shrinkToFit="1"/>
    </xf>
    <xf numFmtId="38" fontId="14" fillId="0" borderId="20" xfId="3" applyFont="1" applyBorder="1" applyAlignment="1" applyProtection="1">
      <alignment horizontal="center" vertical="center"/>
    </xf>
    <xf numFmtId="38" fontId="4" fillId="0" borderId="98" xfId="3" applyFont="1" applyBorder="1" applyAlignment="1" applyProtection="1">
      <alignment horizontal="center" vertical="center" shrinkToFit="1"/>
    </xf>
    <xf numFmtId="38" fontId="4" fillId="0" borderId="0" xfId="3" applyFont="1" applyAlignment="1" applyProtection="1">
      <alignment horizontal="center" vertical="center"/>
    </xf>
    <xf numFmtId="38" fontId="4" fillId="0" borderId="122" xfId="3" applyFont="1" applyBorder="1" applyAlignment="1" applyProtection="1">
      <alignment horizontal="center" vertical="center" shrinkToFit="1"/>
    </xf>
    <xf numFmtId="38" fontId="4" fillId="0" borderId="123" xfId="3" applyFont="1" applyBorder="1" applyAlignment="1" applyProtection="1">
      <alignment vertical="center" shrinkToFit="1"/>
    </xf>
    <xf numFmtId="38" fontId="14" fillId="0" borderId="123" xfId="3" applyFont="1" applyBorder="1" applyAlignment="1" applyProtection="1">
      <alignment horizontal="center" vertical="center"/>
    </xf>
    <xf numFmtId="38" fontId="14" fillId="0" borderId="0" xfId="4" applyFont="1" applyFill="1" applyAlignment="1" applyProtection="1">
      <alignment vertical="center"/>
    </xf>
    <xf numFmtId="38" fontId="4" fillId="0" borderId="73" xfId="3" applyFont="1" applyBorder="1" applyAlignment="1" applyProtection="1">
      <alignment vertical="center" shrinkToFit="1"/>
    </xf>
    <xf numFmtId="38" fontId="4" fillId="0" borderId="73" xfId="3" applyFont="1" applyBorder="1" applyAlignment="1" applyProtection="1">
      <alignment horizontal="left" vertical="center" shrinkToFit="1"/>
    </xf>
    <xf numFmtId="38" fontId="14" fillId="0" borderId="0" xfId="3" applyFont="1" applyBorder="1" applyAlignment="1" applyProtection="1">
      <alignment horizontal="center" vertical="center"/>
    </xf>
    <xf numFmtId="38" fontId="4" fillId="0" borderId="122" xfId="3" applyFont="1" applyBorder="1" applyAlignment="1" applyProtection="1">
      <alignment vertical="center" shrinkToFit="1"/>
    </xf>
    <xf numFmtId="38" fontId="39" fillId="0" borderId="69" xfId="3" applyFont="1" applyBorder="1" applyAlignment="1" applyProtection="1">
      <alignment vertical="center"/>
    </xf>
    <xf numFmtId="38" fontId="2" fillId="0" borderId="56" xfId="3" applyFont="1" applyBorder="1" applyAlignment="1" applyProtection="1">
      <alignment vertical="center"/>
    </xf>
    <xf numFmtId="38" fontId="4" fillId="0" borderId="56" xfId="3" applyFont="1" applyBorder="1" applyAlignment="1" applyProtection="1">
      <alignment vertical="center"/>
    </xf>
    <xf numFmtId="38" fontId="39" fillId="0" borderId="56" xfId="3" applyFont="1" applyBorder="1" applyAlignment="1" applyProtection="1">
      <alignment vertical="center"/>
    </xf>
    <xf numFmtId="38" fontId="71" fillId="0" borderId="87" xfId="3" applyFont="1" applyBorder="1" applyAlignment="1" applyProtection="1">
      <alignment vertical="center"/>
    </xf>
    <xf numFmtId="38" fontId="4" fillId="0" borderId="56" xfId="3" applyFont="1" applyBorder="1" applyAlignment="1" applyProtection="1">
      <alignment horizontal="center" vertical="center"/>
    </xf>
    <xf numFmtId="38" fontId="44" fillId="0" borderId="87" xfId="3" applyFont="1" applyBorder="1" applyAlignment="1" applyProtection="1">
      <alignment vertical="center"/>
    </xf>
    <xf numFmtId="38" fontId="4" fillId="0" borderId="77" xfId="4" applyFont="1" applyBorder="1" applyAlignment="1" applyProtection="1">
      <alignment vertical="center" shrinkToFit="1"/>
    </xf>
    <xf numFmtId="38" fontId="14" fillId="0" borderId="81" xfId="4" applyFont="1" applyBorder="1" applyAlignment="1" applyProtection="1">
      <alignment horizontal="center" vertical="center"/>
    </xf>
    <xf numFmtId="38" fontId="14" fillId="0" borderId="74" xfId="4" applyFont="1" applyBorder="1" applyAlignment="1" applyProtection="1">
      <alignment vertical="center" shrinkToFit="1"/>
    </xf>
    <xf numFmtId="38" fontId="14" fillId="0" borderId="74" xfId="4" applyFont="1" applyBorder="1" applyAlignment="1" applyProtection="1">
      <alignment horizontal="center" vertical="center"/>
    </xf>
    <xf numFmtId="38" fontId="14" fillId="0" borderId="76" xfId="4" applyFont="1" applyBorder="1" applyAlignment="1" applyProtection="1">
      <alignment vertical="center" shrinkToFit="1"/>
    </xf>
    <xf numFmtId="38" fontId="4" fillId="0" borderId="98" xfId="4" applyFont="1" applyBorder="1" applyAlignment="1" applyProtection="1">
      <alignment vertical="center" shrinkToFit="1"/>
    </xf>
    <xf numFmtId="38" fontId="14" fillId="0" borderId="20" xfId="4" applyFont="1" applyBorder="1" applyAlignment="1" applyProtection="1">
      <alignment horizontal="center" vertical="center"/>
    </xf>
    <xf numFmtId="38" fontId="13" fillId="0" borderId="0" xfId="4" applyFont="1" applyAlignment="1" applyProtection="1">
      <alignment vertical="center"/>
    </xf>
    <xf numFmtId="38" fontId="4" fillId="0" borderId="20" xfId="4" applyFont="1" applyBorder="1" applyAlignment="1" applyProtection="1">
      <alignment horizontal="center" vertical="center" shrinkToFit="1"/>
    </xf>
    <xf numFmtId="38" fontId="4" fillId="0" borderId="73" xfId="4" applyFont="1" applyBorder="1" applyAlignment="1" applyProtection="1">
      <alignment vertical="center" shrinkToFit="1"/>
    </xf>
    <xf numFmtId="38" fontId="4" fillId="0" borderId="81" xfId="4" applyFont="1" applyBorder="1" applyAlignment="1" applyProtection="1">
      <alignment horizontal="center" vertical="center" shrinkToFit="1"/>
    </xf>
    <xf numFmtId="38" fontId="4" fillId="0" borderId="108" xfId="4" applyFont="1" applyBorder="1" applyAlignment="1" applyProtection="1">
      <alignment vertical="center" shrinkToFit="1"/>
    </xf>
    <xf numFmtId="38" fontId="4" fillId="0" borderId="123" xfId="4" applyFont="1" applyBorder="1" applyAlignment="1" applyProtection="1">
      <alignment horizontal="center" vertical="center" shrinkToFit="1"/>
    </xf>
    <xf numFmtId="38" fontId="4" fillId="0" borderId="122" xfId="4" applyFont="1" applyBorder="1" applyAlignment="1" applyProtection="1">
      <alignment vertical="center" shrinkToFit="1"/>
    </xf>
    <xf numFmtId="38" fontId="14" fillId="0" borderId="123" xfId="4" applyFont="1" applyBorder="1" applyAlignment="1" applyProtection="1">
      <alignment horizontal="center" vertical="center"/>
    </xf>
    <xf numFmtId="38" fontId="7" fillId="0" borderId="87" xfId="4" applyFont="1" applyBorder="1" applyAlignment="1" applyProtection="1">
      <alignment vertical="center"/>
    </xf>
    <xf numFmtId="38" fontId="15" fillId="0" borderId="56" xfId="4" applyFont="1" applyBorder="1" applyAlignment="1" applyProtection="1">
      <alignment horizontal="center" vertical="center"/>
    </xf>
    <xf numFmtId="38" fontId="39" fillId="0" borderId="56" xfId="4" applyBorder="1" applyAlignment="1" applyProtection="1">
      <alignment vertical="center"/>
    </xf>
    <xf numFmtId="38" fontId="22" fillId="0" borderId="85" xfId="4" applyFont="1" applyBorder="1" applyAlignment="1" applyProtection="1">
      <alignment vertical="center"/>
    </xf>
    <xf numFmtId="38" fontId="4" fillId="0" borderId="56" xfId="4" applyFont="1" applyBorder="1" applyAlignment="1" applyProtection="1">
      <alignment vertical="center"/>
    </xf>
    <xf numFmtId="38" fontId="22" fillId="0" borderId="56" xfId="4" applyFont="1" applyBorder="1" applyAlignment="1" applyProtection="1">
      <alignment vertical="center"/>
    </xf>
    <xf numFmtId="38" fontId="7" fillId="0" borderId="56" xfId="4" applyFont="1" applyBorder="1" applyAlignment="1" applyProtection="1">
      <alignment vertical="center"/>
    </xf>
    <xf numFmtId="38" fontId="71" fillId="0" borderId="87" xfId="4" applyFont="1" applyBorder="1" applyAlignment="1" applyProtection="1">
      <alignment vertical="center"/>
    </xf>
    <xf numFmtId="38" fontId="22" fillId="0" borderId="87" xfId="4" applyFont="1" applyBorder="1" applyAlignment="1" applyProtection="1">
      <alignment vertical="center"/>
    </xf>
    <xf numFmtId="38" fontId="54" fillId="0" borderId="0" xfId="4" applyFont="1" applyAlignment="1" applyProtection="1">
      <alignment vertical="center"/>
    </xf>
    <xf numFmtId="38" fontId="49" fillId="0" borderId="0" xfId="4" applyFont="1" applyAlignment="1" applyProtection="1">
      <alignment vertical="center"/>
    </xf>
    <xf numFmtId="38" fontId="51" fillId="0" borderId="0" xfId="4" applyFont="1" applyAlignment="1" applyProtection="1">
      <alignment horizontal="center" vertical="center"/>
    </xf>
    <xf numFmtId="38" fontId="54" fillId="0" borderId="0" xfId="4" applyFont="1" applyAlignment="1" applyProtection="1">
      <alignment horizontal="left" vertical="center"/>
    </xf>
    <xf numFmtId="38" fontId="64" fillId="0" borderId="0" xfId="4" applyFont="1" applyAlignment="1" applyProtection="1">
      <alignment horizontal="right" vertical="center"/>
    </xf>
    <xf numFmtId="38" fontId="48" fillId="0" borderId="0" xfId="4" applyFont="1" applyAlignment="1" applyProtection="1">
      <alignment horizontal="right" vertical="center"/>
    </xf>
    <xf numFmtId="38" fontId="11" fillId="0" borderId="0" xfId="4" applyFont="1" applyAlignment="1" applyProtection="1">
      <alignment horizontal="right" vertical="center"/>
    </xf>
    <xf numFmtId="38" fontId="203" fillId="0" borderId="0" xfId="4" applyFont="1" applyAlignment="1" applyProtection="1">
      <alignment vertical="center"/>
    </xf>
    <xf numFmtId="38" fontId="201" fillId="0" borderId="0" xfId="4" applyFont="1" applyAlignment="1" applyProtection="1">
      <alignment vertical="center"/>
    </xf>
    <xf numFmtId="38" fontId="207" fillId="0" borderId="0" xfId="4" applyFont="1" applyAlignment="1" applyProtection="1">
      <alignment horizontal="right" vertical="center"/>
    </xf>
    <xf numFmtId="38" fontId="7" fillId="0" borderId="89" xfId="4" applyFont="1" applyBorder="1" applyAlignment="1" applyProtection="1">
      <alignment vertical="center"/>
    </xf>
    <xf numFmtId="38" fontId="7" fillId="0" borderId="128" xfId="4" applyFont="1" applyBorder="1" applyAlignment="1" applyProtection="1">
      <alignment horizontal="right" vertical="center"/>
    </xf>
    <xf numFmtId="38" fontId="4" fillId="0" borderId="127" xfId="4" applyFont="1" applyBorder="1" applyAlignment="1" applyProtection="1">
      <alignment vertical="center"/>
    </xf>
    <xf numFmtId="38" fontId="4" fillId="0" borderId="95" xfId="4" applyFont="1" applyBorder="1" applyAlignment="1" applyProtection="1">
      <alignment vertical="center" shrinkToFit="1"/>
    </xf>
    <xf numFmtId="38" fontId="7" fillId="0" borderId="128" xfId="4" applyFont="1" applyBorder="1" applyAlignment="1" applyProtection="1">
      <alignment vertical="center"/>
    </xf>
    <xf numFmtId="38" fontId="13" fillId="0" borderId="0" xfId="4" applyFont="1" applyAlignment="1" applyProtection="1">
      <alignment horizontal="center" vertical="center"/>
    </xf>
    <xf numFmtId="38" fontId="4" fillId="0" borderId="39" xfId="4" applyFont="1" applyBorder="1" applyAlignment="1" applyProtection="1">
      <alignment vertical="center"/>
    </xf>
    <xf numFmtId="38" fontId="4" fillId="0" borderId="27" xfId="4" applyFont="1" applyBorder="1" applyAlignment="1" applyProtection="1">
      <alignment vertical="center"/>
    </xf>
    <xf numFmtId="38" fontId="7" fillId="0" borderId="77" xfId="4" applyFont="1" applyBorder="1" applyAlignment="1" applyProtection="1">
      <alignment vertical="center"/>
    </xf>
    <xf numFmtId="38" fontId="4" fillId="0" borderId="39" xfId="4" applyFont="1" applyBorder="1" applyAlignment="1" applyProtection="1">
      <alignment horizontal="center" vertical="center"/>
    </xf>
    <xf numFmtId="38" fontId="7" fillId="0" borderId="75" xfId="4" applyFont="1" applyBorder="1" applyAlignment="1" applyProtection="1">
      <alignment vertical="center"/>
    </xf>
    <xf numFmtId="38" fontId="4" fillId="0" borderId="27" xfId="4" applyFont="1" applyBorder="1" applyAlignment="1" applyProtection="1">
      <alignment vertical="center" shrinkToFit="1"/>
    </xf>
    <xf numFmtId="38" fontId="7" fillId="0" borderId="78" xfId="4" applyFont="1" applyBorder="1" applyAlignment="1" applyProtection="1">
      <alignment vertical="center"/>
    </xf>
    <xf numFmtId="38" fontId="4" fillId="0" borderId="60" xfId="4" applyFont="1" applyBorder="1" applyAlignment="1" applyProtection="1">
      <alignment vertical="center" shrinkToFit="1"/>
    </xf>
    <xf numFmtId="38" fontId="7" fillId="0" borderId="62" xfId="4" applyFont="1" applyBorder="1" applyAlignment="1" applyProtection="1">
      <alignment vertical="center"/>
    </xf>
    <xf numFmtId="38" fontId="4" fillId="0" borderId="94" xfId="4" applyFont="1" applyBorder="1" applyAlignment="1" applyProtection="1">
      <alignment vertical="center"/>
    </xf>
    <xf numFmtId="38" fontId="7" fillId="0" borderId="130" xfId="4" applyFont="1" applyBorder="1" applyAlignment="1" applyProtection="1">
      <alignment vertical="center"/>
    </xf>
    <xf numFmtId="38" fontId="208" fillId="0" borderId="91" xfId="4" applyFont="1" applyBorder="1" applyAlignment="1" applyProtection="1">
      <alignment vertical="center"/>
    </xf>
    <xf numFmtId="188" fontId="11" fillId="0" borderId="91" xfId="4" applyNumberFormat="1" applyFont="1" applyBorder="1" applyAlignment="1" applyProtection="1">
      <alignment horizontal="center" vertical="center"/>
    </xf>
    <xf numFmtId="38" fontId="4" fillId="0" borderId="104" xfId="4" applyFont="1" applyBorder="1" applyAlignment="1" applyProtection="1">
      <alignment horizontal="right" vertical="center"/>
    </xf>
    <xf numFmtId="38" fontId="7" fillId="0" borderId="116" xfId="4" applyFont="1" applyBorder="1" applyAlignment="1" applyProtection="1">
      <alignment vertical="center"/>
    </xf>
    <xf numFmtId="38" fontId="86" fillId="0" borderId="131" xfId="4" applyFont="1" applyBorder="1" applyAlignment="1" applyProtection="1">
      <alignment vertical="center"/>
    </xf>
    <xf numFmtId="38" fontId="7" fillId="0" borderId="132" xfId="4" applyFont="1" applyBorder="1" applyAlignment="1" applyProtection="1">
      <alignment vertical="center"/>
    </xf>
    <xf numFmtId="38" fontId="86" fillId="0" borderId="117" xfId="4" applyFont="1" applyBorder="1" applyAlignment="1" applyProtection="1">
      <alignment vertical="center"/>
    </xf>
    <xf numFmtId="38" fontId="86" fillId="0" borderId="133" xfId="4" applyFont="1" applyBorder="1" applyAlignment="1" applyProtection="1">
      <alignment vertical="center"/>
    </xf>
    <xf numFmtId="38" fontId="4" fillId="0" borderId="134" xfId="4" applyFont="1" applyBorder="1" applyAlignment="1" applyProtection="1">
      <alignment horizontal="center" vertical="center"/>
    </xf>
    <xf numFmtId="38" fontId="85" fillId="0" borderId="117" xfId="4" applyFont="1" applyBorder="1" applyAlignment="1" applyProtection="1">
      <alignment vertical="center"/>
    </xf>
    <xf numFmtId="38" fontId="7" fillId="0" borderId="104" xfId="4" applyFont="1" applyBorder="1" applyAlignment="1" applyProtection="1">
      <alignment horizontal="right" vertical="center"/>
    </xf>
    <xf numFmtId="38" fontId="85" fillId="0" borderId="116" xfId="4" applyFont="1" applyBorder="1" applyAlignment="1" applyProtection="1">
      <alignment vertical="center"/>
    </xf>
    <xf numFmtId="38" fontId="55" fillId="0" borderId="117" xfId="4" applyFont="1" applyBorder="1" applyAlignment="1" applyProtection="1">
      <alignment vertical="center"/>
    </xf>
    <xf numFmtId="38" fontId="4" fillId="0" borderId="95" xfId="4" applyFont="1" applyBorder="1" applyAlignment="1" applyProtection="1">
      <alignment vertical="center"/>
    </xf>
    <xf numFmtId="38" fontId="4" fillId="0" borderId="120" xfId="4" applyFont="1" applyBorder="1" applyAlignment="1" applyProtection="1">
      <alignment vertical="center"/>
    </xf>
    <xf numFmtId="38" fontId="7" fillId="0" borderId="39" xfId="4" applyFont="1" applyBorder="1" applyAlignment="1" applyProtection="1">
      <alignment vertical="center"/>
    </xf>
    <xf numFmtId="38" fontId="14" fillId="0" borderId="0" xfId="4" applyFont="1" applyProtection="1"/>
    <xf numFmtId="38" fontId="11" fillId="0" borderId="0" xfId="4" applyFont="1" applyAlignment="1" applyProtection="1">
      <alignment vertical="center"/>
    </xf>
    <xf numFmtId="38" fontId="116" fillId="0" borderId="0" xfId="4" applyFont="1" applyAlignment="1" applyProtection="1">
      <alignment vertical="center"/>
    </xf>
    <xf numFmtId="38" fontId="85" fillId="0" borderId="0" xfId="4" applyFont="1" applyAlignment="1" applyProtection="1">
      <alignment vertical="center"/>
    </xf>
    <xf numFmtId="38" fontId="110" fillId="0" borderId="0" xfId="4" applyFont="1" applyAlignment="1" applyProtection="1">
      <alignment vertical="center"/>
    </xf>
    <xf numFmtId="38" fontId="87" fillId="0" borderId="0" xfId="4" applyFont="1" applyAlignment="1" applyProtection="1">
      <alignment vertical="center"/>
    </xf>
    <xf numFmtId="38" fontId="7" fillId="0" borderId="0" xfId="4" applyFont="1" applyProtection="1"/>
    <xf numFmtId="38" fontId="4" fillId="0" borderId="0" xfId="4" applyFont="1" applyAlignment="1" applyProtection="1">
      <alignment horizontal="left" vertical="center"/>
    </xf>
    <xf numFmtId="38" fontId="11" fillId="0" borderId="0" xfId="4" applyFont="1" applyAlignment="1" applyProtection="1">
      <alignment horizontal="left"/>
    </xf>
    <xf numFmtId="38" fontId="4" fillId="0" borderId="0" xfId="4" applyFont="1" applyAlignment="1" applyProtection="1">
      <alignment vertical="center" wrapText="1"/>
    </xf>
    <xf numFmtId="38" fontId="4" fillId="0" borderId="0" xfId="4" applyFont="1" applyAlignment="1" applyProtection="1">
      <alignment horizontal="left" vertical="center" wrapText="1"/>
    </xf>
    <xf numFmtId="9" fontId="7" fillId="0" borderId="0" xfId="1" applyFont="1" applyProtection="1"/>
    <xf numFmtId="38" fontId="91" fillId="0" borderId="77" xfId="3" applyFont="1" applyBorder="1" applyAlignment="1" applyProtection="1">
      <alignment vertical="center"/>
    </xf>
    <xf numFmtId="38" fontId="4" fillId="0" borderId="73" xfId="3" applyFont="1" applyBorder="1" applyAlignment="1" applyProtection="1">
      <alignment horizontal="center" vertical="center"/>
    </xf>
    <xf numFmtId="38" fontId="23" fillId="0" borderId="0" xfId="3" applyFont="1" applyAlignment="1" applyProtection="1">
      <alignment horizontal="center" vertical="center"/>
    </xf>
    <xf numFmtId="38" fontId="30" fillId="0" borderId="19" xfId="3" applyFont="1" applyBorder="1" applyAlignment="1" applyProtection="1">
      <alignment vertical="center" shrinkToFit="1"/>
    </xf>
    <xf numFmtId="38" fontId="12" fillId="0" borderId="19" xfId="3" applyFont="1" applyBorder="1" applyAlignment="1" applyProtection="1">
      <alignment vertical="center" shrinkToFit="1"/>
    </xf>
    <xf numFmtId="38" fontId="30" fillId="0" borderId="20" xfId="3" applyFont="1" applyBorder="1" applyAlignment="1" applyProtection="1">
      <alignment vertical="center" shrinkToFit="1"/>
    </xf>
    <xf numFmtId="38" fontId="91" fillId="0" borderId="0" xfId="3" applyFont="1" applyAlignment="1" applyProtection="1">
      <alignment vertical="center"/>
    </xf>
    <xf numFmtId="38" fontId="23" fillId="0" borderId="98" xfId="3" applyFont="1" applyBorder="1" applyAlignment="1" applyProtection="1">
      <alignment horizontal="center" vertical="center"/>
    </xf>
    <xf numFmtId="38" fontId="24" fillId="0" borderId="0" xfId="3" applyFont="1" applyAlignment="1" applyProtection="1">
      <alignment vertical="center"/>
    </xf>
    <xf numFmtId="38" fontId="38" fillId="0" borderId="0" xfId="3" applyFont="1" applyAlignment="1" applyProtection="1">
      <alignment vertical="center"/>
    </xf>
    <xf numFmtId="38" fontId="30" fillId="0" borderId="0" xfId="3" applyFont="1" applyAlignment="1" applyProtection="1">
      <alignment vertical="center"/>
    </xf>
    <xf numFmtId="38" fontId="37" fillId="0" borderId="0" xfId="3" applyFont="1" applyAlignment="1" applyProtection="1">
      <alignment vertical="center"/>
    </xf>
    <xf numFmtId="38" fontId="57" fillId="0" borderId="0" xfId="3" applyFont="1" applyAlignment="1" applyProtection="1">
      <alignment vertical="center"/>
    </xf>
    <xf numFmtId="38" fontId="37" fillId="0" borderId="78" xfId="3" applyFont="1" applyBorder="1" applyAlignment="1" applyProtection="1">
      <alignment vertical="center"/>
    </xf>
    <xf numFmtId="38" fontId="22" fillId="0" borderId="37" xfId="4" applyFont="1" applyBorder="1" applyAlignment="1" applyProtection="1">
      <alignment vertical="center"/>
    </xf>
    <xf numFmtId="38" fontId="109" fillId="0" borderId="82" xfId="4" applyFont="1" applyBorder="1" applyAlignment="1" applyProtection="1">
      <alignment vertical="center"/>
    </xf>
    <xf numFmtId="38" fontId="30" fillId="0" borderId="108" xfId="3" applyFont="1" applyBorder="1" applyAlignment="1" applyProtection="1">
      <alignment vertical="center" shrinkToFit="1"/>
    </xf>
    <xf numFmtId="38" fontId="4" fillId="0" borderId="108" xfId="3" applyFont="1" applyBorder="1" applyAlignment="1" applyProtection="1">
      <alignment horizontal="center" vertical="center"/>
    </xf>
    <xf numFmtId="38" fontId="2" fillId="0" borderId="0" xfId="3" applyFont="1" applyAlignment="1" applyProtection="1">
      <alignment vertical="center" shrinkToFit="1"/>
    </xf>
    <xf numFmtId="38" fontId="39" fillId="0" borderId="21" xfId="3" applyFont="1" applyBorder="1" applyAlignment="1" applyProtection="1">
      <alignment horizontal="right" vertical="center" shrinkToFit="1"/>
    </xf>
    <xf numFmtId="38" fontId="22" fillId="0" borderId="19" xfId="3" applyFont="1" applyBorder="1" applyAlignment="1" applyProtection="1">
      <alignment vertical="center"/>
    </xf>
    <xf numFmtId="38" fontId="2" fillId="0" borderId="81" xfId="4" applyFont="1" applyBorder="1" applyAlignment="1" applyProtection="1">
      <alignment vertical="center"/>
    </xf>
    <xf numFmtId="38" fontId="2" fillId="0" borderId="74" xfId="4" applyFont="1" applyBorder="1" applyAlignment="1" applyProtection="1">
      <alignment vertical="center"/>
    </xf>
    <xf numFmtId="38" fontId="4" fillId="0" borderId="108" xfId="4" applyFont="1" applyBorder="1" applyAlignment="1" applyProtection="1">
      <alignment horizontal="center" vertical="center" shrinkToFit="1"/>
    </xf>
    <xf numFmtId="38" fontId="26" fillId="0" borderId="19" xfId="3" applyFont="1" applyBorder="1" applyAlignment="1" applyProtection="1">
      <alignment horizontal="right" vertical="center"/>
    </xf>
    <xf numFmtId="38" fontId="12" fillId="0" borderId="21" xfId="4" applyFont="1" applyFill="1" applyBorder="1" applyAlignment="1" applyProtection="1">
      <alignment vertical="center"/>
    </xf>
    <xf numFmtId="38" fontId="38" fillId="0" borderId="78" xfId="4" applyFont="1" applyBorder="1" applyAlignment="1" applyProtection="1">
      <alignment vertical="center"/>
    </xf>
    <xf numFmtId="38" fontId="26" fillId="0" borderId="120" xfId="3" applyFont="1" applyBorder="1" applyAlignment="1" applyProtection="1">
      <alignment horizontal="right" vertical="center"/>
    </xf>
    <xf numFmtId="38" fontId="38" fillId="0" borderId="78" xfId="4" applyFont="1" applyFill="1" applyBorder="1" applyAlignment="1" applyProtection="1">
      <alignment vertical="center"/>
    </xf>
    <xf numFmtId="38" fontId="37" fillId="0" borderId="77" xfId="4" applyFont="1" applyBorder="1" applyAlignment="1" applyProtection="1">
      <alignment vertical="center"/>
    </xf>
    <xf numFmtId="38" fontId="37" fillId="0" borderId="19" xfId="4" applyFont="1" applyBorder="1" applyAlignment="1" applyProtection="1">
      <alignment vertical="center"/>
    </xf>
    <xf numFmtId="38" fontId="30" fillId="0" borderId="73" xfId="4" applyFont="1" applyFill="1" applyBorder="1" applyAlignment="1" applyProtection="1">
      <alignment vertical="center" shrinkToFit="1"/>
    </xf>
    <xf numFmtId="38" fontId="104" fillId="0" borderId="77" xfId="4" applyFont="1" applyFill="1" applyBorder="1" applyAlignment="1" applyProtection="1">
      <alignment horizontal="left" vertical="center"/>
    </xf>
    <xf numFmtId="38" fontId="36" fillId="0" borderId="0" xfId="4" applyFont="1" applyAlignment="1" applyProtection="1">
      <alignment horizontal="left" vertical="center" shrinkToFit="1"/>
    </xf>
    <xf numFmtId="38" fontId="126" fillId="0" borderId="77" xfId="4" applyFont="1" applyBorder="1" applyAlignment="1" applyProtection="1">
      <alignment vertical="center"/>
    </xf>
    <xf numFmtId="38" fontId="104" fillId="0" borderId="77" xfId="4" applyFont="1" applyFill="1" applyBorder="1" applyAlignment="1" applyProtection="1">
      <alignment vertical="center"/>
    </xf>
    <xf numFmtId="38" fontId="91" fillId="0" borderId="77" xfId="4" applyFont="1" applyBorder="1" applyAlignment="1" applyProtection="1">
      <alignment vertical="center"/>
    </xf>
    <xf numFmtId="38" fontId="12" fillId="0" borderId="0" xfId="4" applyFont="1" applyBorder="1" applyAlignment="1" applyProtection="1">
      <alignment vertical="center"/>
    </xf>
    <xf numFmtId="38" fontId="36" fillId="0" borderId="0" xfId="4" applyFont="1" applyBorder="1" applyAlignment="1" applyProtection="1">
      <alignment vertical="center"/>
    </xf>
    <xf numFmtId="38" fontId="37" fillId="0" borderId="120" xfId="4" applyFont="1" applyBorder="1" applyAlignment="1" applyProtection="1">
      <alignment vertical="center"/>
    </xf>
    <xf numFmtId="38" fontId="23" fillId="0" borderId="98" xfId="4" applyFont="1" applyBorder="1" applyAlignment="1" applyProtection="1">
      <alignment horizontal="center" vertical="center"/>
    </xf>
    <xf numFmtId="38" fontId="126" fillId="0" borderId="19" xfId="4" applyFont="1" applyBorder="1" applyAlignment="1" applyProtection="1">
      <alignment vertical="center"/>
    </xf>
    <xf numFmtId="38" fontId="29" fillId="0" borderId="116" xfId="4" applyFont="1" applyBorder="1" applyAlignment="1" applyProtection="1">
      <alignment vertical="center"/>
    </xf>
    <xf numFmtId="38" fontId="37" fillId="0" borderId="49" xfId="4" applyFont="1" applyBorder="1" applyAlignment="1" applyProtection="1">
      <alignment vertical="center"/>
    </xf>
    <xf numFmtId="38" fontId="37" fillId="0" borderId="0" xfId="4" applyFont="1" applyBorder="1" applyAlignment="1" applyProtection="1">
      <alignment vertical="center"/>
    </xf>
    <xf numFmtId="38" fontId="20" fillId="0" borderId="19" xfId="4" applyFont="1" applyFill="1" applyBorder="1" applyAlignment="1" applyProtection="1">
      <alignment vertical="center"/>
    </xf>
    <xf numFmtId="38" fontId="12" fillId="0" borderId="19" xfId="4" applyFont="1" applyBorder="1" applyAlignment="1" applyProtection="1">
      <alignment vertical="center" wrapText="1"/>
    </xf>
    <xf numFmtId="49" fontId="2" fillId="0" borderId="73" xfId="4" applyNumberFormat="1" applyFont="1" applyFill="1" applyBorder="1" applyAlignment="1" applyProtection="1">
      <alignment horizontal="center" vertical="center"/>
    </xf>
    <xf numFmtId="38" fontId="12" fillId="0" borderId="49" xfId="4" applyFont="1" applyBorder="1" applyAlignment="1" applyProtection="1">
      <alignment vertical="center" wrapText="1"/>
    </xf>
    <xf numFmtId="38" fontId="29" fillId="0" borderId="49" xfId="4" applyFont="1" applyBorder="1" applyAlignment="1" applyProtection="1">
      <alignment vertical="center"/>
    </xf>
    <xf numFmtId="38" fontId="96" fillId="0" borderId="19" xfId="4" applyFont="1" applyBorder="1" applyAlignment="1" applyProtection="1">
      <alignment vertical="center"/>
    </xf>
    <xf numFmtId="38" fontId="23" fillId="0" borderId="0" xfId="4" applyFont="1" applyBorder="1" applyAlignment="1" applyProtection="1">
      <alignment vertical="center"/>
    </xf>
    <xf numFmtId="38" fontId="22" fillId="0" borderId="0" xfId="4" applyFont="1" applyBorder="1" applyAlignment="1" applyProtection="1">
      <alignment vertical="center"/>
    </xf>
    <xf numFmtId="38" fontId="96" fillId="0" borderId="0" xfId="4" applyFont="1" applyBorder="1" applyAlignment="1" applyProtection="1">
      <alignment vertical="center"/>
    </xf>
    <xf numFmtId="38" fontId="18" fillId="0" borderId="0" xfId="4" applyFont="1" applyAlignment="1" applyProtection="1">
      <alignment vertical="center"/>
    </xf>
    <xf numFmtId="0" fontId="39" fillId="0" borderId="49" xfId="0" applyFont="1" applyBorder="1" applyAlignment="1">
      <alignment vertical="center"/>
    </xf>
    <xf numFmtId="186" fontId="2" fillId="0" borderId="0" xfId="0" applyNumberFormat="1" applyFont="1" applyAlignment="1">
      <alignment horizontal="center" vertical="center" shrinkToFit="1"/>
    </xf>
    <xf numFmtId="0" fontId="4" fillId="0" borderId="92" xfId="0" applyFont="1" applyBorder="1" applyAlignment="1">
      <alignment vertical="center"/>
    </xf>
    <xf numFmtId="0" fontId="4" fillId="0" borderId="92" xfId="0" applyFont="1" applyBorder="1" applyAlignment="1">
      <alignment horizontal="left" vertical="center" shrinkToFit="1"/>
    </xf>
    <xf numFmtId="0" fontId="4" fillId="0" borderId="119" xfId="0" applyFont="1" applyBorder="1" applyAlignment="1">
      <alignment vertical="center"/>
    </xf>
    <xf numFmtId="0" fontId="1" fillId="0" borderId="0" xfId="0" applyFont="1" applyAlignment="1">
      <alignment vertical="center"/>
    </xf>
    <xf numFmtId="187" fontId="2" fillId="0" borderId="0" xfId="0" applyNumberFormat="1" applyFont="1" applyAlignment="1">
      <alignment horizontal="center" vertical="center"/>
    </xf>
    <xf numFmtId="0" fontId="33" fillId="0" borderId="0" xfId="0" applyFont="1" applyAlignment="1">
      <alignment vertical="center"/>
    </xf>
    <xf numFmtId="0" fontId="2" fillId="0" borderId="104" xfId="0" applyFont="1" applyBorder="1" applyAlignment="1">
      <alignment horizontal="center" vertical="center"/>
    </xf>
    <xf numFmtId="0" fontId="2" fillId="0" borderId="15" xfId="0" applyFont="1" applyBorder="1" applyAlignment="1">
      <alignment horizontal="center" vertical="center"/>
    </xf>
    <xf numFmtId="38" fontId="40" fillId="0" borderId="80" xfId="3" applyFont="1" applyBorder="1" applyAlignment="1" applyProtection="1">
      <alignment vertical="center"/>
    </xf>
    <xf numFmtId="38" fontId="86" fillId="0" borderId="23" xfId="3" applyFont="1" applyBorder="1" applyAlignment="1" applyProtection="1">
      <alignment vertical="center" shrinkToFit="1"/>
    </xf>
    <xf numFmtId="38" fontId="40" fillId="0" borderId="92" xfId="3" applyFont="1" applyBorder="1" applyAlignment="1" applyProtection="1">
      <alignment vertical="center"/>
    </xf>
    <xf numFmtId="38" fontId="83" fillId="0" borderId="23" xfId="3" applyFont="1" applyBorder="1" applyAlignment="1" applyProtection="1">
      <alignment vertical="center" shrinkToFit="1"/>
    </xf>
    <xf numFmtId="38" fontId="83" fillId="0" borderId="23" xfId="3" applyFont="1" applyBorder="1" applyAlignment="1" applyProtection="1">
      <alignment vertical="center"/>
    </xf>
    <xf numFmtId="38" fontId="83" fillId="0" borderId="17" xfId="3" applyFont="1" applyBorder="1" applyAlignment="1" applyProtection="1">
      <alignment vertical="center"/>
    </xf>
    <xf numFmtId="38" fontId="40" fillId="0" borderId="92" xfId="3" applyFont="1" applyBorder="1" applyAlignment="1" applyProtection="1">
      <alignment horizontal="right" vertical="center"/>
    </xf>
    <xf numFmtId="38" fontId="83" fillId="0" borderId="23" xfId="3" applyFont="1" applyBorder="1" applyAlignment="1" applyProtection="1">
      <alignment horizontal="right" vertical="center"/>
    </xf>
    <xf numFmtId="0" fontId="12" fillId="0" borderId="80" xfId="0" applyFont="1" applyBorder="1" applyAlignment="1">
      <alignment horizontal="left" vertical="center" shrinkToFit="1"/>
    </xf>
    <xf numFmtId="0" fontId="39" fillId="0" borderId="0" xfId="0" applyFont="1" applyAlignment="1">
      <alignment horizontal="left" vertical="center"/>
    </xf>
    <xf numFmtId="38" fontId="86" fillId="0" borderId="39" xfId="3" applyFont="1" applyBorder="1" applyAlignment="1" applyProtection="1">
      <alignment horizontal="left" vertical="center"/>
    </xf>
    <xf numFmtId="0" fontId="2" fillId="0" borderId="9" xfId="0" applyFont="1" applyBorder="1" applyAlignment="1">
      <alignment horizontal="center" vertical="center"/>
    </xf>
    <xf numFmtId="38" fontId="40" fillId="0" borderId="27" xfId="3" applyFont="1" applyBorder="1" applyAlignment="1" applyProtection="1">
      <alignment vertical="center"/>
    </xf>
    <xf numFmtId="38" fontId="86" fillId="0" borderId="23" xfId="3" applyFont="1" applyBorder="1" applyAlignment="1" applyProtection="1">
      <alignment vertical="center"/>
    </xf>
    <xf numFmtId="38" fontId="83" fillId="0" borderId="18" xfId="3" applyFont="1" applyBorder="1" applyAlignment="1" applyProtection="1">
      <alignment vertical="center"/>
    </xf>
    <xf numFmtId="38" fontId="40" fillId="0" borderId="25" xfId="3" applyFont="1" applyFill="1" applyBorder="1" applyAlignment="1" applyProtection="1">
      <alignment vertical="center"/>
    </xf>
    <xf numFmtId="38" fontId="83" fillId="0" borderId="79" xfId="3" applyFont="1" applyBorder="1" applyAlignment="1" applyProtection="1">
      <alignment vertical="center"/>
    </xf>
    <xf numFmtId="38" fontId="40" fillId="0" borderId="25" xfId="3" applyFont="1" applyBorder="1" applyAlignment="1" applyProtection="1">
      <alignment vertical="center"/>
    </xf>
    <xf numFmtId="38" fontId="40" fillId="0" borderId="0" xfId="3" applyFont="1" applyBorder="1" applyAlignment="1" applyProtection="1">
      <alignment vertical="center"/>
    </xf>
    <xf numFmtId="38" fontId="83" fillId="0" borderId="39" xfId="3" applyFont="1" applyBorder="1" applyAlignment="1" applyProtection="1">
      <alignment vertical="center"/>
    </xf>
    <xf numFmtId="0" fontId="12" fillId="0" borderId="80" xfId="0" applyFont="1" applyBorder="1" applyAlignment="1">
      <alignment vertical="center" shrinkToFit="1"/>
    </xf>
    <xf numFmtId="38" fontId="86" fillId="0" borderId="39" xfId="3" applyFont="1" applyBorder="1" applyAlignment="1" applyProtection="1">
      <alignment vertical="center"/>
    </xf>
    <xf numFmtId="38" fontId="40" fillId="0" borderId="80" xfId="3" applyFont="1" applyFill="1" applyBorder="1" applyAlignment="1" applyProtection="1">
      <alignment vertical="center"/>
    </xf>
    <xf numFmtId="38" fontId="4" fillId="0" borderId="80" xfId="3" applyFont="1" applyBorder="1" applyAlignment="1" applyProtection="1">
      <alignment vertical="center"/>
    </xf>
    <xf numFmtId="38" fontId="40" fillId="0" borderId="29" xfId="3" applyFont="1" applyBorder="1" applyAlignment="1" applyProtection="1">
      <alignment vertical="center"/>
    </xf>
    <xf numFmtId="38" fontId="83" fillId="0" borderId="51" xfId="3" applyFont="1" applyBorder="1" applyAlignment="1" applyProtection="1">
      <alignment vertical="center"/>
    </xf>
    <xf numFmtId="38" fontId="83" fillId="0" borderId="90" xfId="3" applyFont="1" applyBorder="1" applyAlignment="1" applyProtection="1">
      <alignment vertical="center"/>
    </xf>
    <xf numFmtId="0" fontId="41" fillId="0" borderId="80" xfId="0" applyFont="1" applyBorder="1" applyAlignment="1">
      <alignment vertical="center" shrinkToFit="1"/>
    </xf>
    <xf numFmtId="0" fontId="41" fillId="0" borderId="0" xfId="0" applyFont="1" applyAlignment="1">
      <alignment vertical="center"/>
    </xf>
    <xf numFmtId="0" fontId="12" fillId="0" borderId="29" xfId="0" applyFont="1" applyBorder="1" applyAlignment="1">
      <alignment vertical="center" shrinkToFit="1"/>
    </xf>
    <xf numFmtId="38" fontId="86" fillId="0" borderId="51" xfId="3" applyFont="1" applyBorder="1" applyAlignment="1" applyProtection="1">
      <alignment vertical="center"/>
    </xf>
    <xf numFmtId="0" fontId="2" fillId="0" borderId="27" xfId="0" applyFont="1" applyBorder="1" applyAlignment="1">
      <alignment vertical="center" shrinkToFit="1"/>
    </xf>
    <xf numFmtId="38" fontId="40" fillId="0" borderId="19" xfId="3" applyFont="1" applyBorder="1" applyAlignment="1" applyProtection="1">
      <alignment vertical="center"/>
    </xf>
    <xf numFmtId="0" fontId="2" fillId="0" borderId="13" xfId="0" applyFont="1" applyBorder="1" applyAlignment="1">
      <alignment horizontal="center" vertical="center"/>
    </xf>
    <xf numFmtId="38" fontId="86" fillId="0" borderId="18" xfId="3" applyFont="1" applyBorder="1" applyAlignment="1" applyProtection="1">
      <alignment vertical="center"/>
    </xf>
    <xf numFmtId="0" fontId="14" fillId="0" borderId="25" xfId="0" applyFont="1" applyBorder="1" applyAlignment="1">
      <alignment vertical="center" shrinkToFit="1"/>
    </xf>
    <xf numFmtId="38" fontId="40" fillId="0" borderId="21" xfId="3" applyFont="1" applyBorder="1" applyAlignment="1" applyProtection="1">
      <alignment vertical="center"/>
    </xf>
    <xf numFmtId="38" fontId="29" fillId="0" borderId="49" xfId="3" applyFont="1" applyBorder="1" applyAlignment="1" applyProtection="1">
      <alignment vertical="center"/>
    </xf>
    <xf numFmtId="38" fontId="40" fillId="0" borderId="60" xfId="3" applyFont="1" applyBorder="1" applyAlignment="1" applyProtection="1">
      <alignment vertical="center"/>
    </xf>
    <xf numFmtId="38" fontId="83" fillId="0" borderId="91" xfId="3" applyFont="1" applyBorder="1" applyAlignment="1" applyProtection="1">
      <alignment vertical="center"/>
    </xf>
    <xf numFmtId="0" fontId="12" fillId="0" borderId="25" xfId="0" applyFont="1" applyBorder="1" applyAlignment="1">
      <alignment vertical="center" shrinkToFit="1"/>
    </xf>
    <xf numFmtId="0" fontId="2" fillId="0" borderId="37" xfId="0" applyFont="1" applyBorder="1" applyAlignment="1">
      <alignment horizontal="center" vertical="center"/>
    </xf>
    <xf numFmtId="38" fontId="40" fillId="0" borderId="104" xfId="3" applyFont="1" applyBorder="1" applyAlignment="1" applyProtection="1">
      <alignment vertical="center"/>
    </xf>
    <xf numFmtId="38" fontId="86" fillId="0" borderId="133" xfId="3" applyFont="1" applyBorder="1" applyAlignment="1" applyProtection="1">
      <alignment vertical="center" shrinkToFit="1"/>
    </xf>
    <xf numFmtId="38" fontId="86" fillId="0" borderId="133" xfId="3" applyFont="1" applyBorder="1" applyAlignment="1" applyProtection="1">
      <alignment vertical="center"/>
    </xf>
    <xf numFmtId="38" fontId="86" fillId="0" borderId="117" xfId="3" applyFont="1" applyBorder="1" applyAlignment="1" applyProtection="1">
      <alignment vertical="center"/>
    </xf>
    <xf numFmtId="38" fontId="8" fillId="0" borderId="104" xfId="3" applyFont="1" applyBorder="1" applyAlignment="1" applyProtection="1">
      <alignment vertical="center"/>
    </xf>
    <xf numFmtId="38" fontId="40" fillId="0" borderId="116" xfId="3" applyFont="1" applyBorder="1" applyAlignment="1" applyProtection="1">
      <alignment vertical="center"/>
    </xf>
    <xf numFmtId="0" fontId="12" fillId="0" borderId="104" xfId="0" applyFont="1" applyBorder="1" applyAlignment="1">
      <alignment vertical="center"/>
    </xf>
    <xf numFmtId="0" fontId="39" fillId="0" borderId="116" xfId="0" applyFont="1" applyBorder="1" applyAlignment="1">
      <alignment vertical="center"/>
    </xf>
    <xf numFmtId="0" fontId="2" fillId="0" borderId="12" xfId="0" applyFont="1" applyBorder="1" applyAlignment="1">
      <alignment horizontal="center" vertical="center"/>
    </xf>
    <xf numFmtId="38" fontId="40" fillId="0" borderId="92" xfId="3" applyFont="1" applyFill="1" applyBorder="1" applyAlignment="1" applyProtection="1">
      <alignment vertical="center"/>
    </xf>
    <xf numFmtId="0" fontId="12" fillId="0" borderId="80" xfId="0" applyFont="1" applyBorder="1" applyAlignment="1">
      <alignment vertical="center"/>
    </xf>
    <xf numFmtId="38" fontId="4" fillId="0" borderId="27" xfId="3" applyFont="1" applyBorder="1" applyAlignment="1" applyProtection="1">
      <alignment vertical="center"/>
    </xf>
    <xf numFmtId="0" fontId="41" fillId="0" borderId="80" xfId="0" applyFont="1" applyBorder="1" applyAlignment="1">
      <alignment horizontal="center" vertical="center"/>
    </xf>
    <xf numFmtId="38" fontId="29" fillId="0" borderId="0" xfId="3" applyFont="1" applyAlignment="1" applyProtection="1">
      <alignment horizontal="center" vertical="center"/>
    </xf>
    <xf numFmtId="38" fontId="40" fillId="0" borderId="104" xfId="4" applyFont="1" applyBorder="1" applyAlignment="1" applyProtection="1">
      <alignment vertical="center"/>
    </xf>
    <xf numFmtId="38" fontId="12" fillId="0" borderId="104" xfId="4" applyFont="1" applyBorder="1" applyAlignment="1" applyProtection="1">
      <alignment vertical="center"/>
    </xf>
    <xf numFmtId="38" fontId="12" fillId="0" borderId="116" xfId="4" applyFont="1" applyBorder="1" applyAlignment="1" applyProtection="1">
      <alignment vertical="center"/>
    </xf>
    <xf numFmtId="38" fontId="12" fillId="0" borderId="80" xfId="3" applyFont="1" applyBorder="1" applyAlignment="1" applyProtection="1">
      <alignment vertical="center"/>
    </xf>
    <xf numFmtId="38" fontId="12" fillId="0" borderId="104" xfId="3" applyFont="1" applyBorder="1" applyAlignment="1" applyProtection="1">
      <alignment vertical="center"/>
    </xf>
    <xf numFmtId="38" fontId="40" fillId="0" borderId="0" xfId="3" applyFont="1" applyAlignment="1" applyProtection="1">
      <alignment vertical="center"/>
    </xf>
    <xf numFmtId="38" fontId="86" fillId="0" borderId="0" xfId="3" applyFont="1" applyAlignment="1" applyProtection="1">
      <alignment vertical="center" shrinkToFit="1"/>
    </xf>
    <xf numFmtId="38" fontId="86" fillId="0" borderId="0" xfId="3" applyFont="1" applyAlignment="1" applyProtection="1">
      <alignment vertical="center"/>
    </xf>
    <xf numFmtId="38" fontId="86" fillId="0" borderId="41" xfId="3" applyFont="1" applyBorder="1" applyAlignment="1" applyProtection="1">
      <alignment vertical="center"/>
    </xf>
    <xf numFmtId="38" fontId="12" fillId="0" borderId="41" xfId="3" applyFont="1" applyBorder="1" applyAlignment="1" applyProtection="1">
      <alignment vertical="center"/>
    </xf>
    <xf numFmtId="38" fontId="40" fillId="0" borderId="41" xfId="3" applyFont="1" applyBorder="1" applyAlignment="1" applyProtection="1">
      <alignment vertical="center"/>
    </xf>
    <xf numFmtId="0" fontId="67" fillId="0" borderId="0" xfId="0" applyFont="1" applyAlignment="1">
      <alignment horizontal="left" vertical="center"/>
    </xf>
    <xf numFmtId="38" fontId="55" fillId="0" borderId="0" xfId="3" applyFont="1" applyAlignment="1" applyProtection="1">
      <alignment vertical="center"/>
    </xf>
    <xf numFmtId="0" fontId="2" fillId="0" borderId="83" xfId="0" applyFont="1" applyBorder="1" applyAlignment="1">
      <alignment horizontal="center" vertical="center" shrinkToFit="1"/>
    </xf>
    <xf numFmtId="38" fontId="86" fillId="0" borderId="24" xfId="3" applyFont="1" applyBorder="1" applyAlignment="1" applyProtection="1">
      <alignment vertical="center"/>
    </xf>
    <xf numFmtId="38" fontId="83" fillId="0" borderId="24" xfId="3" applyFont="1" applyBorder="1" applyAlignment="1" applyProtection="1">
      <alignment vertical="center"/>
    </xf>
    <xf numFmtId="38" fontId="83" fillId="0" borderId="135" xfId="4" applyFont="1" applyBorder="1" applyAlignment="1" applyProtection="1">
      <alignment vertical="center"/>
      <protection locked="0"/>
    </xf>
    <xf numFmtId="38" fontId="4" fillId="0" borderId="136" xfId="4" applyFont="1" applyBorder="1" applyAlignment="1" applyProtection="1">
      <alignment vertical="center"/>
    </xf>
    <xf numFmtId="38" fontId="29" fillId="0" borderId="14" xfId="3" applyFont="1" applyBorder="1" applyAlignment="1" applyProtection="1">
      <alignment vertical="center" shrinkToFit="1"/>
    </xf>
    <xf numFmtId="38" fontId="30" fillId="0" borderId="20" xfId="4" applyFont="1" applyBorder="1" applyAlignment="1" applyProtection="1">
      <alignment vertical="center"/>
    </xf>
    <xf numFmtId="38" fontId="12" fillId="0" borderId="114" xfId="4" applyFont="1" applyBorder="1" applyAlignment="1" applyProtection="1">
      <alignment vertical="center"/>
    </xf>
    <xf numFmtId="38" fontId="29" fillId="0" borderId="137" xfId="4" applyFont="1" applyBorder="1" applyAlignment="1" applyProtection="1">
      <alignment vertical="center"/>
      <protection locked="0"/>
    </xf>
    <xf numFmtId="38" fontId="12" fillId="0" borderId="48" xfId="4" applyFont="1" applyFill="1" applyBorder="1" applyAlignment="1" applyProtection="1">
      <alignment vertical="center"/>
    </xf>
    <xf numFmtId="38" fontId="29" fillId="0" borderId="30" xfId="4" applyFont="1" applyFill="1" applyBorder="1" applyAlignment="1" applyProtection="1">
      <alignment vertical="center"/>
      <protection locked="0"/>
    </xf>
    <xf numFmtId="38" fontId="12" fillId="0" borderId="43" xfId="4" applyFont="1" applyBorder="1" applyAlignment="1" applyProtection="1">
      <alignment vertical="center"/>
    </xf>
    <xf numFmtId="38" fontId="29" fillId="0" borderId="41" xfId="4" applyFont="1" applyBorder="1" applyAlignment="1" applyProtection="1">
      <alignment vertical="center"/>
    </xf>
    <xf numFmtId="38" fontId="0" fillId="0" borderId="0" xfId="3" applyFont="1" applyBorder="1" applyAlignment="1" applyProtection="1">
      <alignment vertical="center" shrinkToFit="1"/>
    </xf>
    <xf numFmtId="38" fontId="4" fillId="0" borderId="73" xfId="4" applyFont="1" applyFill="1" applyBorder="1" applyAlignment="1" applyProtection="1">
      <alignment vertical="center" shrinkToFit="1"/>
    </xf>
    <xf numFmtId="38" fontId="14" fillId="0" borderId="20" xfId="3" applyFont="1" applyFill="1" applyBorder="1" applyAlignment="1" applyProtection="1">
      <alignment vertical="center"/>
    </xf>
    <xf numFmtId="38" fontId="32" fillId="0" borderId="20" xfId="3" applyFont="1" applyBorder="1" applyAlignment="1" applyProtection="1">
      <alignment vertical="center"/>
    </xf>
    <xf numFmtId="38" fontId="12" fillId="0" borderId="49" xfId="4" applyFont="1" applyFill="1" applyBorder="1" applyAlignment="1" applyProtection="1">
      <alignment vertical="center"/>
    </xf>
    <xf numFmtId="38" fontId="91" fillId="0" borderId="82" xfId="3" applyFont="1" applyBorder="1" applyAlignment="1" applyProtection="1">
      <alignment vertical="center"/>
    </xf>
    <xf numFmtId="38" fontId="91" fillId="0" borderId="0" xfId="3" applyFont="1" applyBorder="1" applyAlignment="1" applyProtection="1">
      <alignment vertical="center"/>
    </xf>
    <xf numFmtId="38" fontId="12" fillId="0" borderId="49" xfId="3" applyFont="1" applyBorder="1" applyAlignment="1" applyProtection="1">
      <alignment vertical="center"/>
    </xf>
    <xf numFmtId="38" fontId="91" fillId="0" borderId="49" xfId="3" applyFont="1" applyBorder="1" applyAlignment="1" applyProtection="1">
      <alignment vertical="center"/>
    </xf>
    <xf numFmtId="38" fontId="29" fillId="0" borderId="94" xfId="4" applyFont="1" applyBorder="1" applyAlignment="1" applyProtection="1">
      <alignment vertical="center"/>
      <protection locked="0"/>
    </xf>
    <xf numFmtId="38" fontId="12" fillId="0" borderId="188" xfId="4" applyFont="1" applyBorder="1" applyAlignment="1" applyProtection="1">
      <alignment vertical="center"/>
    </xf>
    <xf numFmtId="38" fontId="29" fillId="0" borderId="189" xfId="4" applyFont="1" applyBorder="1" applyAlignment="1" applyProtection="1">
      <alignment vertical="center"/>
      <protection locked="0"/>
    </xf>
    <xf numFmtId="38" fontId="12" fillId="0" borderId="19" xfId="5" applyFont="1" applyFill="1" applyBorder="1" applyAlignment="1" applyProtection="1">
      <alignment vertical="center"/>
    </xf>
    <xf numFmtId="38" fontId="29" fillId="0" borderId="27" xfId="5" applyFont="1" applyBorder="1" applyAlignment="1" applyProtection="1">
      <alignment vertical="center"/>
      <protection locked="0"/>
    </xf>
    <xf numFmtId="38" fontId="12" fillId="0" borderId="100" xfId="5" applyFont="1" applyBorder="1" applyAlignment="1" applyProtection="1">
      <alignment vertical="center"/>
    </xf>
    <xf numFmtId="38" fontId="29" fillId="0" borderId="28" xfId="5" applyFont="1" applyBorder="1" applyAlignment="1" applyProtection="1">
      <alignment vertical="center"/>
      <protection locked="0"/>
    </xf>
    <xf numFmtId="38" fontId="2" fillId="0" borderId="73" xfId="5" applyFont="1" applyBorder="1" applyAlignment="1" applyProtection="1">
      <alignment horizontal="center" vertical="center"/>
    </xf>
    <xf numFmtId="38" fontId="30" fillId="0" borderId="20" xfId="5" applyFont="1" applyBorder="1" applyAlignment="1" applyProtection="1">
      <alignment vertical="center" shrinkToFit="1"/>
    </xf>
    <xf numFmtId="38" fontId="12" fillId="0" borderId="19" xfId="5" applyFont="1" applyBorder="1" applyAlignment="1" applyProtection="1">
      <alignment vertical="center"/>
    </xf>
    <xf numFmtId="38" fontId="23" fillId="0" borderId="0" xfId="5" applyFont="1" applyAlignment="1" applyProtection="1">
      <alignment horizontal="center" vertical="center"/>
    </xf>
    <xf numFmtId="38" fontId="29" fillId="0" borderId="25" xfId="5" applyFont="1" applyBorder="1" applyAlignment="1" applyProtection="1">
      <alignment vertical="center"/>
      <protection locked="0"/>
    </xf>
    <xf numFmtId="38" fontId="12" fillId="0" borderId="101" xfId="5" applyFont="1" applyBorder="1" applyAlignment="1" applyProtection="1">
      <alignment vertical="center"/>
    </xf>
    <xf numFmtId="38" fontId="29" fillId="0" borderId="26" xfId="5" applyFont="1" applyBorder="1" applyAlignment="1" applyProtection="1">
      <alignment vertical="center"/>
      <protection locked="0"/>
    </xf>
    <xf numFmtId="38" fontId="29" fillId="0" borderId="29" xfId="5" applyFont="1" applyBorder="1" applyAlignment="1" applyProtection="1">
      <alignment vertical="center"/>
      <protection locked="0"/>
    </xf>
    <xf numFmtId="38" fontId="29" fillId="0" borderId="30" xfId="5" applyFont="1" applyBorder="1" applyAlignment="1" applyProtection="1">
      <alignment vertical="center"/>
      <protection locked="0"/>
    </xf>
    <xf numFmtId="38" fontId="29" fillId="0" borderId="13" xfId="5" applyFont="1" applyBorder="1" applyAlignment="1" applyProtection="1">
      <alignment vertical="center"/>
      <protection locked="0"/>
    </xf>
    <xf numFmtId="38" fontId="12" fillId="0" borderId="100" xfId="5" applyFont="1" applyFill="1" applyBorder="1" applyAlignment="1" applyProtection="1">
      <alignment vertical="center"/>
    </xf>
    <xf numFmtId="38" fontId="29" fillId="0" borderId="28" xfId="5" applyFont="1" applyFill="1" applyBorder="1" applyAlignment="1" applyProtection="1">
      <alignment vertical="center"/>
      <protection locked="0"/>
    </xf>
    <xf numFmtId="38" fontId="30" fillId="0" borderId="20" xfId="5" applyFont="1" applyFill="1" applyBorder="1" applyAlignment="1" applyProtection="1">
      <alignment vertical="center" shrinkToFit="1"/>
    </xf>
    <xf numFmtId="38" fontId="29" fillId="0" borderId="10" xfId="5" applyFont="1" applyBorder="1" applyAlignment="1" applyProtection="1">
      <alignment vertical="center"/>
      <protection locked="0"/>
    </xf>
    <xf numFmtId="38" fontId="12" fillId="0" borderId="102" xfId="5" applyFont="1" applyFill="1" applyBorder="1" applyAlignment="1" applyProtection="1">
      <alignment vertical="center"/>
    </xf>
    <xf numFmtId="38" fontId="29" fillId="0" borderId="31" xfId="5" applyFont="1" applyFill="1" applyBorder="1" applyAlignment="1" applyProtection="1">
      <alignment vertical="center"/>
      <protection locked="0"/>
    </xf>
    <xf numFmtId="38" fontId="12" fillId="0" borderId="48" xfId="5" applyFont="1" applyBorder="1" applyAlignment="1" applyProtection="1">
      <alignment vertical="center"/>
    </xf>
    <xf numFmtId="38" fontId="12" fillId="0" borderId="49" xfId="5" applyFont="1" applyBorder="1" applyAlignment="1" applyProtection="1">
      <alignment vertical="center"/>
    </xf>
    <xf numFmtId="38" fontId="29" fillId="0" borderId="26" xfId="5" applyFont="1" applyFill="1" applyBorder="1" applyAlignment="1" applyProtection="1">
      <alignment vertical="center"/>
      <protection locked="0"/>
    </xf>
    <xf numFmtId="38" fontId="12" fillId="0" borderId="101" xfId="5" applyFont="1" applyFill="1" applyBorder="1" applyAlignment="1" applyProtection="1">
      <alignment vertical="center"/>
    </xf>
    <xf numFmtId="38" fontId="12" fillId="0" borderId="47" xfId="5" applyFont="1" applyFill="1" applyBorder="1" applyAlignment="1" applyProtection="1">
      <alignment vertical="center"/>
    </xf>
    <xf numFmtId="38" fontId="29" fillId="0" borderId="35" xfId="5" applyFont="1" applyBorder="1" applyAlignment="1" applyProtection="1">
      <alignment vertical="center"/>
      <protection locked="0"/>
    </xf>
    <xf numFmtId="38" fontId="29" fillId="0" borderId="33" xfId="5" applyFont="1" applyBorder="1" applyAlignment="1" applyProtection="1">
      <alignment vertical="center"/>
      <protection locked="0"/>
    </xf>
    <xf numFmtId="38" fontId="12" fillId="0" borderId="102" xfId="5" applyFont="1" applyBorder="1" applyAlignment="1" applyProtection="1">
      <alignment vertical="center"/>
    </xf>
    <xf numFmtId="38" fontId="29" fillId="0" borderId="31" xfId="5" applyFont="1" applyBorder="1" applyAlignment="1" applyProtection="1">
      <alignment vertical="center"/>
      <protection locked="0"/>
    </xf>
    <xf numFmtId="38" fontId="23" fillId="0" borderId="49" xfId="5" applyFont="1" applyBorder="1" applyAlignment="1" applyProtection="1">
      <alignment horizontal="center" vertical="center"/>
    </xf>
    <xf numFmtId="38" fontId="12" fillId="0" borderId="42" xfId="5" applyFont="1" applyBorder="1" applyAlignment="1" applyProtection="1">
      <alignment vertical="center" shrinkToFit="1"/>
    </xf>
    <xf numFmtId="38" fontId="103" fillId="0" borderId="44" xfId="5" applyFont="1" applyBorder="1" applyAlignment="1" applyProtection="1">
      <alignment vertical="center" shrinkToFit="1"/>
    </xf>
    <xf numFmtId="38" fontId="103" fillId="0" borderId="105" xfId="5" applyFont="1" applyBorder="1" applyAlignment="1" applyProtection="1">
      <alignment vertical="center" shrinkToFit="1"/>
    </xf>
    <xf numFmtId="38" fontId="24" fillId="0" borderId="0" xfId="5" applyFont="1" applyAlignment="1" applyProtection="1">
      <alignment vertical="center"/>
    </xf>
    <xf numFmtId="38" fontId="29" fillId="0" borderId="0" xfId="5" applyFont="1" applyAlignment="1" applyProtection="1">
      <alignment vertical="center"/>
    </xf>
    <xf numFmtId="38" fontId="38" fillId="0" borderId="0" xfId="5" applyFont="1" applyAlignment="1" applyProtection="1">
      <alignment vertical="center"/>
    </xf>
    <xf numFmtId="38" fontId="2" fillId="0" borderId="0" xfId="5" applyFont="1" applyAlignment="1" applyProtection="1">
      <alignment vertical="center"/>
    </xf>
    <xf numFmtId="38" fontId="30" fillId="0" borderId="0" xfId="5" applyFont="1" applyBorder="1" applyAlignment="1" applyProtection="1">
      <alignment vertical="center" shrinkToFit="1"/>
    </xf>
    <xf numFmtId="38" fontId="12" fillId="0" borderId="0" xfId="5" applyFont="1" applyBorder="1" applyAlignment="1" applyProtection="1">
      <alignment vertical="center"/>
    </xf>
    <xf numFmtId="38" fontId="60" fillId="0" borderId="0" xfId="5" applyFont="1" applyBorder="1" applyAlignment="1" applyProtection="1">
      <alignment vertical="center"/>
    </xf>
    <xf numFmtId="38" fontId="1" fillId="0" borderId="190" xfId="5" applyBorder="1" applyAlignment="1" applyProtection="1">
      <alignment vertical="center" shrinkToFit="1"/>
    </xf>
    <xf numFmtId="38" fontId="12" fillId="0" borderId="190" xfId="5" applyFont="1" applyBorder="1" applyAlignment="1" applyProtection="1">
      <alignment vertical="center"/>
    </xf>
    <xf numFmtId="38" fontId="29" fillId="0" borderId="0" xfId="5" applyFont="1" applyBorder="1" applyAlignment="1" applyProtection="1">
      <alignment vertical="center"/>
    </xf>
    <xf numFmtId="38" fontId="2" fillId="0" borderId="0" xfId="5" applyFont="1" applyBorder="1" applyAlignment="1" applyProtection="1">
      <alignment vertical="center"/>
    </xf>
    <xf numFmtId="38" fontId="30" fillId="0" borderId="0" xfId="5" applyFont="1" applyBorder="1" applyAlignment="1" applyProtection="1">
      <alignment horizontal="left" vertical="center"/>
    </xf>
    <xf numFmtId="38" fontId="23" fillId="0" borderId="0" xfId="5" applyFont="1" applyBorder="1" applyAlignment="1" applyProtection="1">
      <alignment horizontal="center" vertical="center"/>
    </xf>
    <xf numFmtId="38" fontId="1" fillId="0" borderId="0" xfId="5" applyBorder="1" applyAlignment="1" applyProtection="1">
      <alignment vertical="center" shrinkToFit="1"/>
    </xf>
    <xf numFmtId="38" fontId="30" fillId="0" borderId="0" xfId="5" applyFont="1" applyBorder="1" applyAlignment="1" applyProtection="1">
      <alignment vertical="center"/>
    </xf>
    <xf numFmtId="38" fontId="23" fillId="0" borderId="0" xfId="5" applyFont="1" applyBorder="1" applyAlignment="1" applyProtection="1">
      <alignment vertical="center"/>
    </xf>
    <xf numFmtId="38" fontId="12" fillId="0" borderId="0" xfId="5" applyFont="1" applyFill="1" applyBorder="1" applyAlignment="1" applyProtection="1">
      <alignment vertical="center"/>
    </xf>
    <xf numFmtId="38" fontId="12" fillId="0" borderId="0" xfId="5" applyFont="1" applyBorder="1" applyAlignment="1" applyProtection="1">
      <alignment vertical="center" shrinkToFit="1"/>
    </xf>
    <xf numFmtId="38" fontId="58" fillId="0" borderId="0" xfId="5" applyFont="1" applyBorder="1" applyAlignment="1" applyProtection="1">
      <alignment horizontal="center" vertical="center"/>
    </xf>
    <xf numFmtId="38" fontId="103" fillId="0" borderId="0" xfId="5" applyFont="1" applyBorder="1" applyAlignment="1" applyProtection="1">
      <alignment vertical="center" shrinkToFit="1"/>
    </xf>
    <xf numFmtId="38" fontId="58" fillId="0" borderId="21" xfId="5" applyFont="1" applyBorder="1" applyAlignment="1" applyProtection="1">
      <alignment horizontal="center" vertical="center"/>
    </xf>
    <xf numFmtId="38" fontId="37" fillId="0" borderId="0" xfId="5" applyFont="1" applyBorder="1" applyAlignment="1" applyProtection="1">
      <alignment vertical="center"/>
    </xf>
    <xf numFmtId="38" fontId="2" fillId="0" borderId="0" xfId="5" applyFont="1" applyBorder="1" applyAlignment="1" applyProtection="1">
      <alignment vertical="center" shrinkToFit="1"/>
    </xf>
    <xf numFmtId="38" fontId="4" fillId="0" borderId="0" xfId="5" applyFont="1" applyBorder="1" applyAlignment="1" applyProtection="1">
      <alignment horizontal="center" vertical="center" shrinkToFit="1"/>
    </xf>
    <xf numFmtId="38" fontId="0" fillId="0" borderId="0" xfId="5" applyFont="1" applyAlignment="1" applyProtection="1">
      <alignment vertical="center"/>
    </xf>
    <xf numFmtId="38" fontId="214" fillId="0" borderId="0" xfId="5" applyFont="1" applyAlignment="1" applyProtection="1">
      <alignment vertical="center"/>
    </xf>
    <xf numFmtId="38" fontId="96" fillId="0" borderId="0" xfId="5" applyFont="1" applyAlignment="1" applyProtection="1">
      <alignment vertical="center"/>
    </xf>
    <xf numFmtId="38" fontId="103" fillId="0" borderId="0" xfId="5" applyFont="1" applyBorder="1" applyAlignment="1" applyProtection="1">
      <alignment horizontal="right" vertical="center" shrinkToFit="1"/>
    </xf>
    <xf numFmtId="38" fontId="0" fillId="0" borderId="0" xfId="5" applyFont="1" applyBorder="1" applyAlignment="1" applyProtection="1">
      <alignment horizontal="right" vertical="center" shrinkToFit="1"/>
    </xf>
    <xf numFmtId="38" fontId="2" fillId="0" borderId="0" xfId="5" applyFont="1" applyAlignment="1" applyProtection="1">
      <alignment vertical="center" shrinkToFit="1"/>
    </xf>
    <xf numFmtId="38" fontId="2" fillId="0" borderId="0" xfId="5" applyFont="1" applyAlignment="1" applyProtection="1">
      <alignment horizontal="center" vertical="center" shrinkToFit="1"/>
    </xf>
    <xf numFmtId="38" fontId="215" fillId="0" borderId="0" xfId="5" applyFont="1" applyAlignment="1" applyProtection="1">
      <alignment vertical="center"/>
    </xf>
    <xf numFmtId="38" fontId="109" fillId="0" borderId="0" xfId="5" applyFont="1" applyAlignment="1" applyProtection="1">
      <alignment vertical="center"/>
    </xf>
    <xf numFmtId="38" fontId="23" fillId="0" borderId="0" xfId="5" applyFont="1" applyAlignment="1" applyProtection="1">
      <alignment vertical="center"/>
    </xf>
    <xf numFmtId="38" fontId="0" fillId="0" borderId="0" xfId="5" applyFont="1" applyBorder="1" applyAlignment="1" applyProtection="1">
      <alignment vertical="center" shrinkToFit="1"/>
    </xf>
    <xf numFmtId="38" fontId="103" fillId="0" borderId="0" xfId="5" applyFont="1" applyAlignment="1" applyProtection="1">
      <alignment vertical="center" shrinkToFit="1"/>
    </xf>
    <xf numFmtId="38" fontId="0" fillId="0" borderId="0" xfId="5" applyFont="1" applyAlignment="1" applyProtection="1">
      <alignment vertical="center" shrinkToFit="1"/>
    </xf>
    <xf numFmtId="0" fontId="216" fillId="0" borderId="0" xfId="0" applyFont="1" applyAlignment="1">
      <alignment horizontal="right"/>
    </xf>
    <xf numFmtId="0" fontId="1" fillId="0" borderId="5" xfId="0" applyFont="1" applyBorder="1"/>
    <xf numFmtId="0" fontId="10" fillId="0" borderId="0" xfId="0" applyFont="1" applyAlignment="1">
      <alignment horizontal="center" vertical="center"/>
    </xf>
    <xf numFmtId="0" fontId="17" fillId="0" borderId="0" xfId="0" applyFont="1" applyAlignment="1">
      <alignment horizontal="right" vertical="center"/>
    </xf>
    <xf numFmtId="0" fontId="20" fillId="0" borderId="0" xfId="0" applyFont="1" applyAlignment="1">
      <alignment horizontal="right" vertical="center"/>
    </xf>
    <xf numFmtId="0" fontId="30" fillId="0" borderId="92" xfId="0" applyFont="1" applyBorder="1" applyAlignment="1">
      <alignment horizontal="left" vertical="top"/>
    </xf>
    <xf numFmtId="0" fontId="30" fillId="0" borderId="93" xfId="0" applyFont="1" applyBorder="1" applyAlignment="1">
      <alignment vertical="top"/>
    </xf>
    <xf numFmtId="0" fontId="30" fillId="0" borderId="115" xfId="0" applyFont="1" applyBorder="1" applyAlignment="1">
      <alignment vertical="top"/>
    </xf>
    <xf numFmtId="0" fontId="72" fillId="0" borderId="89" xfId="0" applyFont="1" applyBorder="1" applyAlignment="1">
      <alignment horizontal="center" vertical="top" shrinkToFit="1"/>
    </xf>
    <xf numFmtId="0" fontId="97" fillId="0" borderId="41" xfId="0" applyFont="1" applyBorder="1" applyAlignment="1">
      <alignment vertical="center"/>
    </xf>
    <xf numFmtId="0" fontId="0" fillId="0" borderId="0" xfId="0" applyAlignment="1">
      <alignment vertical="top"/>
    </xf>
    <xf numFmtId="0" fontId="5" fillId="0" borderId="0" xfId="0" applyFont="1" applyAlignment="1">
      <alignment vertical="top"/>
    </xf>
    <xf numFmtId="0" fontId="9" fillId="0" borderId="0" xfId="0" applyFont="1" applyAlignment="1">
      <alignment horizontal="center" vertical="top"/>
    </xf>
    <xf numFmtId="0" fontId="23" fillId="0" borderId="0" xfId="0" applyFont="1" applyAlignment="1">
      <alignment vertical="top"/>
    </xf>
    <xf numFmtId="0" fontId="30" fillId="0" borderId="0" xfId="0" applyFont="1" applyAlignment="1">
      <alignment vertical="center"/>
    </xf>
    <xf numFmtId="20" fontId="30" fillId="0" borderId="27" xfId="0" applyNumberFormat="1" applyFont="1" applyBorder="1" applyAlignment="1">
      <alignment vertical="top"/>
    </xf>
    <xf numFmtId="0" fontId="105" fillId="2" borderId="0" xfId="0" applyFont="1" applyFill="1" applyAlignment="1">
      <alignment horizontal="center" vertical="center"/>
    </xf>
    <xf numFmtId="0" fontId="30" fillId="0" borderId="0" xfId="0" applyFont="1" applyAlignment="1">
      <alignment horizontal="left" vertical="center"/>
    </xf>
    <xf numFmtId="0" fontId="2" fillId="0" borderId="0" xfId="0" applyFont="1" applyAlignment="1">
      <alignment horizontal="left" vertical="center"/>
    </xf>
    <xf numFmtId="0" fontId="30" fillId="0" borderId="94" xfId="0" applyFont="1" applyBorder="1" applyAlignment="1">
      <alignment vertical="top"/>
    </xf>
    <xf numFmtId="0" fontId="30" fillId="0" borderId="22" xfId="0" applyFont="1" applyBorder="1" applyAlignment="1">
      <alignment vertical="top"/>
    </xf>
    <xf numFmtId="0" fontId="39" fillId="0" borderId="0" xfId="0" applyFont="1" applyAlignment="1">
      <alignment horizontal="center" vertical="top" textRotation="255"/>
    </xf>
    <xf numFmtId="0" fontId="0" fillId="0" borderId="73" xfId="0" applyBorder="1" applyAlignment="1">
      <alignment horizontal="center" vertical="center"/>
    </xf>
    <xf numFmtId="0" fontId="39" fillId="0" borderId="81" xfId="0" applyFont="1" applyBorder="1" applyAlignment="1">
      <alignment horizontal="center" vertical="center"/>
    </xf>
    <xf numFmtId="0" fontId="39" fillId="0" borderId="11" xfId="0" applyFont="1" applyBorder="1" applyAlignment="1">
      <alignment horizontal="center" vertical="center"/>
    </xf>
    <xf numFmtId="0" fontId="12" fillId="0" borderId="49" xfId="0" applyFont="1" applyBorder="1" applyAlignment="1">
      <alignment vertical="center"/>
    </xf>
    <xf numFmtId="0" fontId="17" fillId="0" borderId="98" xfId="0" applyFont="1" applyBorder="1" applyAlignment="1">
      <alignment horizontal="center" vertical="center"/>
    </xf>
    <xf numFmtId="0" fontId="39" fillId="0" borderId="98" xfId="0" applyFont="1" applyBorder="1" applyAlignment="1">
      <alignment horizontal="center" vertical="center"/>
    </xf>
    <xf numFmtId="0" fontId="39" fillId="0" borderId="20" xfId="0" applyFont="1" applyBorder="1" applyAlignment="1">
      <alignment horizontal="center" vertical="center"/>
    </xf>
    <xf numFmtId="0" fontId="39" fillId="0" borderId="19" xfId="0" applyFont="1" applyBorder="1" applyAlignment="1">
      <alignment horizontal="center" vertical="center"/>
    </xf>
    <xf numFmtId="0" fontId="12" fillId="0" borderId="108" xfId="0" applyFont="1" applyBorder="1" applyAlignment="1">
      <alignment horizontal="center" vertical="center"/>
    </xf>
    <xf numFmtId="0" fontId="58" fillId="0" borderId="0" xfId="0" applyFont="1" applyAlignment="1">
      <alignment horizontal="center" vertical="top" textRotation="255"/>
    </xf>
    <xf numFmtId="0" fontId="23" fillId="0" borderId="0" xfId="0" applyFont="1" applyAlignment="1">
      <alignment vertical="center"/>
    </xf>
    <xf numFmtId="0" fontId="2" fillId="0" borderId="73" xfId="0" applyFont="1" applyBorder="1" applyAlignment="1">
      <alignment horizontal="center" vertical="center"/>
    </xf>
    <xf numFmtId="0" fontId="30" fillId="0" borderId="73" xfId="0" applyFont="1" applyBorder="1" applyAlignment="1">
      <alignment vertical="center" shrinkToFit="1"/>
    </xf>
    <xf numFmtId="0" fontId="14" fillId="0" borderId="20" xfId="0" applyFont="1" applyBorder="1" applyAlignment="1">
      <alignment horizontal="center" vertical="center"/>
    </xf>
    <xf numFmtId="38" fontId="29" fillId="0" borderId="9" xfId="4" applyFont="1" applyBorder="1" applyAlignment="1" applyProtection="1">
      <alignment vertical="center"/>
    </xf>
    <xf numFmtId="0" fontId="4" fillId="0" borderId="73" xfId="0" applyFont="1" applyBorder="1" applyAlignment="1">
      <alignment horizontal="center" vertical="center" shrinkToFit="1"/>
    </xf>
    <xf numFmtId="0" fontId="28" fillId="0" borderId="0" xfId="0" applyFont="1" applyAlignment="1">
      <alignment vertical="center"/>
    </xf>
    <xf numFmtId="0" fontId="23" fillId="0" borderId="121" xfId="0" applyFont="1" applyBorder="1" applyAlignment="1">
      <alignment horizontal="center" vertical="center"/>
    </xf>
    <xf numFmtId="0" fontId="2" fillId="0" borderId="20" xfId="0" applyFont="1" applyBorder="1" applyAlignment="1">
      <alignment horizontal="center" vertical="center"/>
    </xf>
    <xf numFmtId="0" fontId="58" fillId="0" borderId="0" xfId="0" applyFont="1" applyAlignment="1">
      <alignment horizontal="center" textRotation="255"/>
    </xf>
    <xf numFmtId="0" fontId="4" fillId="0" borderId="0" xfId="0" applyFont="1" applyAlignment="1">
      <alignment horizontal="left" vertical="center" shrinkToFit="1"/>
    </xf>
    <xf numFmtId="0" fontId="2" fillId="0" borderId="74" xfId="0" applyFont="1" applyBorder="1" applyAlignment="1">
      <alignment horizontal="center" vertical="center"/>
    </xf>
    <xf numFmtId="0" fontId="23" fillId="0" borderId="78" xfId="0" applyFont="1" applyBorder="1" applyAlignment="1">
      <alignment vertical="center"/>
    </xf>
    <xf numFmtId="0" fontId="2" fillId="0" borderId="76" xfId="0" applyFont="1" applyBorder="1" applyAlignment="1">
      <alignment horizontal="center" vertical="center"/>
    </xf>
    <xf numFmtId="0" fontId="23" fillId="0" borderId="75" xfId="0" applyFont="1" applyBorder="1" applyAlignment="1">
      <alignment vertical="center"/>
    </xf>
    <xf numFmtId="0" fontId="37" fillId="0" borderId="77" xfId="0" applyFont="1" applyBorder="1" applyAlignment="1">
      <alignment vertical="center"/>
    </xf>
    <xf numFmtId="0" fontId="4" fillId="0" borderId="98" xfId="0" applyFont="1" applyBorder="1" applyAlignment="1">
      <alignment horizontal="center" vertical="center" shrinkToFit="1"/>
    </xf>
    <xf numFmtId="0" fontId="30" fillId="0" borderId="20" xfId="0" applyFont="1" applyBorder="1" applyAlignment="1">
      <alignment vertical="center"/>
    </xf>
    <xf numFmtId="0" fontId="4" fillId="0" borderId="77" xfId="0" applyFont="1" applyBorder="1" applyAlignment="1">
      <alignment horizontal="center" vertical="center" shrinkToFit="1"/>
    </xf>
    <xf numFmtId="0" fontId="2" fillId="0" borderId="0" xfId="0" applyFont="1" applyAlignment="1">
      <alignment vertical="center"/>
    </xf>
    <xf numFmtId="0" fontId="48" fillId="0" borderId="0" xfId="0" applyFont="1" applyAlignment="1">
      <alignment horizontal="center" vertical="center"/>
    </xf>
    <xf numFmtId="0" fontId="4" fillId="0" borderId="75" xfId="0" applyFont="1" applyBorder="1" applyAlignment="1">
      <alignment horizontal="center" vertical="center"/>
    </xf>
    <xf numFmtId="0" fontId="23" fillId="0" borderId="98" xfId="0" applyFont="1" applyBorder="1" applyAlignment="1">
      <alignment vertical="center"/>
    </xf>
    <xf numFmtId="0" fontId="2" fillId="0" borderId="73" xfId="0" applyFont="1" applyBorder="1" applyAlignment="1">
      <alignment vertical="center"/>
    </xf>
    <xf numFmtId="38" fontId="0" fillId="0" borderId="0" xfId="0" applyNumberFormat="1" applyAlignment="1">
      <alignment vertical="center"/>
    </xf>
    <xf numFmtId="0" fontId="14" fillId="0" borderId="0" xfId="0" applyFont="1" applyAlignment="1">
      <alignment horizontal="center" vertical="center"/>
    </xf>
    <xf numFmtId="0" fontId="23" fillId="0" borderId="0" xfId="0" applyFont="1" applyAlignment="1">
      <alignment horizontal="center" vertical="center"/>
    </xf>
    <xf numFmtId="0" fontId="30" fillId="0" borderId="20" xfId="0" applyFont="1" applyBorder="1" applyAlignment="1">
      <alignment vertical="center" shrinkToFit="1"/>
    </xf>
    <xf numFmtId="0" fontId="23" fillId="0" borderId="108" xfId="0" applyFont="1" applyBorder="1" applyAlignment="1">
      <alignment vertical="center"/>
    </xf>
    <xf numFmtId="0" fontId="2" fillId="0" borderId="74" xfId="0" applyFont="1" applyBorder="1" applyAlignment="1">
      <alignment vertical="center"/>
    </xf>
    <xf numFmtId="0" fontId="23" fillId="0" borderId="21" xfId="0" applyFont="1" applyBorder="1" applyAlignment="1">
      <alignment vertical="center"/>
    </xf>
    <xf numFmtId="0" fontId="30" fillId="0" borderId="20" xfId="0" applyFont="1" applyBorder="1" applyAlignment="1">
      <alignment vertical="center" wrapText="1" shrinkToFit="1"/>
    </xf>
    <xf numFmtId="0" fontId="23" fillId="0" borderId="121" xfId="0" applyFont="1" applyBorder="1" applyAlignment="1">
      <alignment vertical="center"/>
    </xf>
    <xf numFmtId="0" fontId="2" fillId="0" borderId="76" xfId="0" applyFont="1" applyBorder="1" applyAlignment="1">
      <alignment vertical="center"/>
    </xf>
    <xf numFmtId="0" fontId="30" fillId="0" borderId="98" xfId="0" applyFont="1" applyBorder="1" applyAlignment="1">
      <alignment vertical="center" shrinkToFit="1"/>
    </xf>
    <xf numFmtId="0" fontId="14" fillId="0" borderId="81" xfId="0" applyFont="1" applyBorder="1" applyAlignment="1">
      <alignment horizontal="center" vertical="center"/>
    </xf>
    <xf numFmtId="0" fontId="30" fillId="0" borderId="81" xfId="0" applyFont="1" applyBorder="1" applyAlignment="1">
      <alignment vertical="center" shrinkToFit="1"/>
    </xf>
    <xf numFmtId="0" fontId="30" fillId="0" borderId="0" xfId="0" applyFont="1" applyAlignment="1">
      <alignment vertical="center" shrinkToFit="1"/>
    </xf>
    <xf numFmtId="0" fontId="4" fillId="0" borderId="75" xfId="0" applyFont="1" applyBorder="1" applyAlignment="1">
      <alignment horizontal="center" vertical="center" shrinkToFit="1"/>
    </xf>
    <xf numFmtId="0" fontId="23" fillId="0" borderId="76" xfId="0" applyFont="1" applyBorder="1" applyAlignment="1">
      <alignment vertical="center"/>
    </xf>
    <xf numFmtId="0" fontId="18" fillId="0" borderId="0" xfId="0" applyFont="1" applyAlignment="1">
      <alignment vertical="center"/>
    </xf>
    <xf numFmtId="0" fontId="2" fillId="0" borderId="81" xfId="0" applyFont="1" applyBorder="1" applyAlignment="1">
      <alignment vertical="center"/>
    </xf>
    <xf numFmtId="0" fontId="2" fillId="0" borderId="49" xfId="0" applyFont="1" applyBorder="1" applyAlignment="1">
      <alignment vertical="center"/>
    </xf>
    <xf numFmtId="0" fontId="14" fillId="0" borderId="49" xfId="0" applyFont="1" applyBorder="1" applyAlignment="1">
      <alignment horizontal="center" vertical="center"/>
    </xf>
    <xf numFmtId="0" fontId="4" fillId="0" borderId="82" xfId="0" applyFont="1" applyBorder="1" applyAlignment="1">
      <alignment horizontal="center" vertical="center"/>
    </xf>
    <xf numFmtId="38" fontId="96" fillId="0" borderId="49" xfId="0" applyNumberFormat="1" applyFont="1" applyBorder="1" applyAlignment="1">
      <alignment vertical="center"/>
    </xf>
    <xf numFmtId="0" fontId="30" fillId="0" borderId="49" xfId="0" applyFont="1" applyBorder="1" applyAlignment="1">
      <alignment vertical="center" shrinkToFit="1"/>
    </xf>
    <xf numFmtId="0" fontId="4" fillId="0" borderId="82" xfId="0" applyFont="1" applyBorder="1" applyAlignment="1">
      <alignment horizontal="center" vertical="center" shrinkToFit="1"/>
    </xf>
    <xf numFmtId="0" fontId="10" fillId="0" borderId="77" xfId="0" applyFont="1" applyBorder="1" applyAlignment="1">
      <alignment horizontal="center" vertical="center"/>
    </xf>
    <xf numFmtId="0" fontId="23" fillId="0" borderId="73" xfId="0" applyFont="1" applyBorder="1" applyAlignment="1">
      <alignment vertical="center"/>
    </xf>
    <xf numFmtId="0" fontId="4" fillId="0" borderId="0" xfId="0" applyFont="1" applyAlignment="1">
      <alignment horizontal="center" vertical="center" shrinkToFit="1"/>
    </xf>
    <xf numFmtId="38" fontId="12" fillId="0" borderId="0" xfId="0" applyNumberFormat="1" applyFont="1" applyAlignment="1">
      <alignment vertical="center" shrinkToFit="1"/>
    </xf>
    <xf numFmtId="0" fontId="12" fillId="0" borderId="0" xfId="0" applyFont="1" applyAlignment="1">
      <alignment vertical="center" shrinkToFit="1"/>
    </xf>
    <xf numFmtId="0" fontId="14" fillId="0" borderId="0" xfId="0" applyFont="1"/>
    <xf numFmtId="0" fontId="47" fillId="0" borderId="89" xfId="0" applyFont="1" applyBorder="1" applyAlignment="1">
      <alignment horizontal="center" vertical="top" shrinkToFit="1"/>
    </xf>
    <xf numFmtId="49" fontId="34" fillId="0" borderId="0" xfId="0" applyNumberFormat="1" applyFont="1" applyAlignment="1">
      <alignment horizontal="center" vertical="top"/>
    </xf>
    <xf numFmtId="0" fontId="30" fillId="0" borderId="118" xfId="0" applyFont="1" applyBorder="1" applyAlignment="1">
      <alignment vertical="top"/>
    </xf>
    <xf numFmtId="0" fontId="27" fillId="0" borderId="61" xfId="0" applyFont="1" applyBorder="1" applyAlignment="1">
      <alignment vertical="top"/>
    </xf>
    <xf numFmtId="0" fontId="30" fillId="0" borderId="27" xfId="0" applyFont="1" applyBorder="1" applyAlignment="1">
      <alignment vertical="top"/>
    </xf>
    <xf numFmtId="0" fontId="14" fillId="0" borderId="49" xfId="0" applyFont="1" applyBorder="1" applyAlignment="1">
      <alignment vertical="top"/>
    </xf>
    <xf numFmtId="0" fontId="14" fillId="0" borderId="0" xfId="0" applyFont="1" applyAlignment="1">
      <alignment vertical="top"/>
    </xf>
    <xf numFmtId="0" fontId="25" fillId="0" borderId="0" xfId="0" applyFont="1" applyAlignment="1">
      <alignment horizontal="center" vertical="center"/>
    </xf>
    <xf numFmtId="0" fontId="25" fillId="0" borderId="98" xfId="0" applyFont="1" applyBorder="1" applyAlignment="1">
      <alignment horizontal="center" vertical="center"/>
    </xf>
    <xf numFmtId="0" fontId="25" fillId="0" borderId="73" xfId="0" applyFont="1" applyBorder="1" applyAlignment="1">
      <alignment horizontal="center" vertical="center"/>
    </xf>
    <xf numFmtId="0" fontId="12" fillId="0" borderId="82" xfId="0" applyFont="1" applyBorder="1" applyAlignment="1">
      <alignment vertical="center"/>
    </xf>
    <xf numFmtId="0" fontId="39" fillId="0" borderId="82" xfId="0" applyFont="1" applyBorder="1" applyAlignment="1">
      <alignment horizontal="center" vertical="center"/>
    </xf>
    <xf numFmtId="0" fontId="39" fillId="0" borderId="108" xfId="0" applyFont="1" applyBorder="1" applyAlignment="1">
      <alignment horizontal="center" vertical="center"/>
    </xf>
    <xf numFmtId="0" fontId="39" fillId="0" borderId="73" xfId="0" applyFont="1" applyBorder="1" applyAlignment="1">
      <alignment horizontal="center" vertical="center"/>
    </xf>
    <xf numFmtId="0" fontId="39" fillId="0" borderId="119" xfId="0" applyFont="1" applyBorder="1" applyAlignment="1">
      <alignment horizontal="center" vertical="center"/>
    </xf>
    <xf numFmtId="0" fontId="12" fillId="0" borderId="77" xfId="0" applyFont="1" applyBorder="1" applyAlignment="1">
      <alignment vertical="center"/>
    </xf>
    <xf numFmtId="0" fontId="39" fillId="0" borderId="74" xfId="0" applyFont="1" applyBorder="1" applyAlignment="1">
      <alignment horizontal="center" vertical="center"/>
    </xf>
    <xf numFmtId="0" fontId="12" fillId="0" borderId="81" xfId="0" applyFont="1" applyBorder="1" applyAlignment="1">
      <alignment horizontal="center" vertical="center"/>
    </xf>
    <xf numFmtId="0" fontId="14" fillId="0" borderId="19" xfId="0" applyFont="1" applyBorder="1" applyAlignment="1">
      <alignment horizontal="center" vertical="center"/>
    </xf>
    <xf numFmtId="38" fontId="29" fillId="0" borderId="9" xfId="3" applyFont="1" applyBorder="1" applyAlignment="1" applyProtection="1">
      <alignment vertical="center"/>
    </xf>
    <xf numFmtId="0" fontId="38" fillId="0" borderId="120" xfId="0" applyFont="1" applyBorder="1" applyAlignment="1">
      <alignment vertical="center"/>
    </xf>
    <xf numFmtId="0" fontId="4" fillId="0" borderId="121" xfId="0" applyFont="1" applyBorder="1" applyAlignment="1">
      <alignment horizontal="center" vertical="center"/>
    </xf>
    <xf numFmtId="38" fontId="37" fillId="0" borderId="77" xfId="0" applyNumberFormat="1" applyFont="1" applyBorder="1" applyAlignment="1">
      <alignment vertical="center"/>
    </xf>
    <xf numFmtId="0" fontId="20" fillId="0" borderId="76" xfId="0" applyFont="1" applyBorder="1" applyAlignment="1">
      <alignment horizontal="center" vertical="center"/>
    </xf>
    <xf numFmtId="0" fontId="4" fillId="0" borderId="0" xfId="0" applyFont="1" applyAlignment="1">
      <alignment horizontal="center" vertical="center"/>
    </xf>
    <xf numFmtId="0" fontId="20" fillId="0" borderId="0" xfId="0" applyFont="1" applyAlignment="1">
      <alignment horizontal="center" vertical="center"/>
    </xf>
    <xf numFmtId="0" fontId="30" fillId="0" borderId="108" xfId="0" applyFont="1" applyBorder="1" applyAlignment="1">
      <alignment vertical="center" shrinkToFit="1"/>
    </xf>
    <xf numFmtId="0" fontId="14" fillId="0" borderId="21" xfId="0" applyFont="1" applyBorder="1" applyAlignment="1">
      <alignment horizontal="center" vertical="center"/>
    </xf>
    <xf numFmtId="0" fontId="0" fillId="0" borderId="76" xfId="0" applyBorder="1" applyAlignment="1">
      <alignment vertical="center"/>
    </xf>
    <xf numFmtId="0" fontId="0" fillId="0" borderId="75" xfId="0" applyBorder="1" applyAlignment="1">
      <alignment vertical="center"/>
    </xf>
    <xf numFmtId="0" fontId="4" fillId="0" borderId="108" xfId="0" applyFont="1" applyBorder="1" applyAlignment="1">
      <alignment horizontal="center" vertical="center" shrinkToFit="1"/>
    </xf>
    <xf numFmtId="0" fontId="14" fillId="0" borderId="20" xfId="0" applyFont="1" applyBorder="1" applyAlignment="1">
      <alignment vertical="center"/>
    </xf>
    <xf numFmtId="0" fontId="12" fillId="0" borderId="120" xfId="0" applyFont="1" applyBorder="1" applyAlignment="1">
      <alignment vertical="center"/>
    </xf>
    <xf numFmtId="0" fontId="17" fillId="0" borderId="73" xfId="0" applyFont="1" applyBorder="1" applyAlignment="1">
      <alignment horizontal="center" vertical="center"/>
    </xf>
    <xf numFmtId="0" fontId="38" fillId="0" borderId="77" xfId="0" applyFont="1" applyBorder="1" applyAlignment="1">
      <alignment vertical="center"/>
    </xf>
    <xf numFmtId="0" fontId="2" fillId="0" borderId="108" xfId="0" applyFont="1" applyBorder="1" applyAlignment="1">
      <alignment horizontal="center" vertical="center"/>
    </xf>
    <xf numFmtId="0" fontId="32" fillId="0" borderId="74" xfId="0" applyFont="1" applyBorder="1" applyAlignment="1">
      <alignment horizontal="center" vertical="center"/>
    </xf>
    <xf numFmtId="0" fontId="48" fillId="0" borderId="20" xfId="0" applyFont="1" applyBorder="1" applyAlignment="1">
      <alignment vertical="center"/>
    </xf>
    <xf numFmtId="0" fontId="2" fillId="0" borderId="75" xfId="0" applyFont="1" applyBorder="1" applyAlignment="1">
      <alignment vertical="center"/>
    </xf>
    <xf numFmtId="0" fontId="4" fillId="0" borderId="78" xfId="0" applyFont="1" applyBorder="1" applyAlignment="1">
      <alignment horizontal="center" vertical="center" shrinkToFit="1"/>
    </xf>
    <xf numFmtId="0" fontId="23" fillId="0" borderId="81" xfId="0" applyFont="1" applyBorder="1" applyAlignment="1">
      <alignment vertical="center"/>
    </xf>
    <xf numFmtId="0" fontId="23" fillId="0" borderId="49" xfId="0" applyFont="1" applyBorder="1" applyAlignment="1">
      <alignment vertical="center"/>
    </xf>
    <xf numFmtId="0" fontId="23" fillId="0" borderId="82" xfId="0" applyFont="1" applyBorder="1" applyAlignment="1">
      <alignment vertical="center"/>
    </xf>
    <xf numFmtId="0" fontId="2" fillId="0" borderId="108" xfId="0" applyFont="1" applyBorder="1" applyAlignment="1">
      <alignment vertical="center" shrinkToFit="1"/>
    </xf>
    <xf numFmtId="0" fontId="14" fillId="0" borderId="74" xfId="0" applyFont="1" applyBorder="1" applyAlignment="1">
      <alignment horizontal="center" vertical="center"/>
    </xf>
    <xf numFmtId="38" fontId="37" fillId="0" borderId="78" xfId="0" applyNumberFormat="1" applyFont="1" applyBorder="1" applyAlignment="1">
      <alignment vertical="center"/>
    </xf>
    <xf numFmtId="0" fontId="18" fillId="0" borderId="0" xfId="0" applyFont="1" applyAlignment="1">
      <alignment horizontal="center" vertical="center"/>
    </xf>
    <xf numFmtId="0" fontId="114" fillId="0" borderId="76" xfId="0" applyFont="1" applyBorder="1" applyAlignment="1">
      <alignment vertical="center"/>
    </xf>
    <xf numFmtId="0" fontId="114" fillId="0" borderId="0" xfId="0" applyFont="1" applyAlignment="1">
      <alignment vertical="center"/>
    </xf>
    <xf numFmtId="0" fontId="114" fillId="0" borderId="75" xfId="0" applyFont="1" applyBorder="1" applyAlignment="1">
      <alignment vertical="center"/>
    </xf>
    <xf numFmtId="0" fontId="66" fillId="0" borderId="76" xfId="0" applyFont="1" applyBorder="1" applyAlignment="1">
      <alignment vertical="center"/>
    </xf>
    <xf numFmtId="0" fontId="4" fillId="0" borderId="75" xfId="0" applyFont="1" applyBorder="1" applyAlignment="1">
      <alignment vertical="center" shrinkToFit="1"/>
    </xf>
    <xf numFmtId="0" fontId="7" fillId="0" borderId="0" xfId="0" applyFont="1" applyAlignment="1">
      <alignment vertical="center"/>
    </xf>
    <xf numFmtId="0" fontId="63" fillId="0" borderId="0" xfId="0" applyFont="1" applyAlignment="1">
      <alignment horizontal="right" vertical="center"/>
    </xf>
    <xf numFmtId="0" fontId="30" fillId="0" borderId="0" xfId="0" applyFont="1" applyAlignment="1">
      <alignment horizontal="right" vertical="center"/>
    </xf>
    <xf numFmtId="0" fontId="20" fillId="0" borderId="0" xfId="0" applyFont="1" applyAlignment="1">
      <alignment vertical="center"/>
    </xf>
    <xf numFmtId="0" fontId="201" fillId="0" borderId="0" xfId="0" applyFont="1" applyAlignment="1">
      <alignment vertical="center"/>
    </xf>
    <xf numFmtId="0" fontId="202" fillId="0" borderId="0" xfId="0" applyFont="1" applyAlignment="1">
      <alignment vertical="center"/>
    </xf>
    <xf numFmtId="0" fontId="203" fillId="0" borderId="0" xfId="0" applyFont="1" applyAlignment="1">
      <alignment vertical="center"/>
    </xf>
    <xf numFmtId="0" fontId="6" fillId="0" borderId="0" xfId="0" applyFont="1" applyAlignment="1">
      <alignment horizontal="center" vertical="top"/>
    </xf>
    <xf numFmtId="0" fontId="7" fillId="0" borderId="0" xfId="0" applyFont="1" applyAlignment="1">
      <alignment vertical="top"/>
    </xf>
    <xf numFmtId="0" fontId="12" fillId="0" borderId="0" xfId="0" applyFont="1" applyAlignment="1">
      <alignment vertical="top"/>
    </xf>
    <xf numFmtId="0" fontId="30" fillId="0" borderId="0" xfId="0" applyFont="1" applyAlignment="1">
      <alignment vertical="top"/>
    </xf>
    <xf numFmtId="0" fontId="2" fillId="0" borderId="49" xfId="0" applyFont="1" applyBorder="1" applyAlignment="1">
      <alignment vertical="top"/>
    </xf>
    <xf numFmtId="0" fontId="30" fillId="0" borderId="25" xfId="0" applyFont="1" applyBorder="1" applyAlignment="1">
      <alignment vertical="top"/>
    </xf>
    <xf numFmtId="0" fontId="2" fillId="0" borderId="20" xfId="0" applyFont="1" applyBorder="1" applyAlignment="1">
      <alignment horizontal="centerContinuous" vertical="center"/>
    </xf>
    <xf numFmtId="0" fontId="7" fillId="0" borderId="19" xfId="0" applyFont="1" applyBorder="1" applyAlignment="1">
      <alignment horizontal="centerContinuous" vertical="center"/>
    </xf>
    <xf numFmtId="0" fontId="10" fillId="0" borderId="93" xfId="0" applyFont="1" applyBorder="1" applyAlignment="1">
      <alignment horizontal="center" vertical="center"/>
    </xf>
    <xf numFmtId="0" fontId="39" fillId="0" borderId="11" xfId="0" applyFont="1" applyBorder="1" applyAlignment="1">
      <alignment horizontal="center" vertical="center" shrinkToFit="1"/>
    </xf>
    <xf numFmtId="0" fontId="10" fillId="0" borderId="75" xfId="0" applyFont="1" applyBorder="1" applyAlignment="1">
      <alignment horizontal="center" vertical="center"/>
    </xf>
    <xf numFmtId="0" fontId="39" fillId="0" borderId="71" xfId="0" applyFont="1" applyBorder="1" applyAlignment="1">
      <alignment horizontal="center" vertical="center" shrinkToFit="1"/>
    </xf>
    <xf numFmtId="0" fontId="10" fillId="0" borderId="82" xfId="0" applyFont="1" applyBorder="1" applyAlignment="1">
      <alignment horizontal="center" vertical="center"/>
    </xf>
    <xf numFmtId="0" fontId="10" fillId="0" borderId="78" xfId="0" applyFont="1" applyBorder="1" applyAlignment="1">
      <alignment horizontal="center" vertical="center"/>
    </xf>
    <xf numFmtId="0" fontId="39" fillId="0" borderId="21" xfId="0" applyFont="1" applyBorder="1" applyAlignment="1">
      <alignment vertical="center"/>
    </xf>
    <xf numFmtId="0" fontId="39" fillId="0" borderId="119" xfId="0" applyFont="1" applyBorder="1" applyAlignment="1">
      <alignment horizontal="center" vertical="center" shrinkToFit="1"/>
    </xf>
    <xf numFmtId="0" fontId="39" fillId="0" borderId="82" xfId="0" applyFont="1" applyBorder="1" applyAlignment="1">
      <alignment horizontal="center" vertical="center" shrinkToFit="1"/>
    </xf>
    <xf numFmtId="0" fontId="10" fillId="0" borderId="98" xfId="0" applyFont="1" applyBorder="1" applyAlignment="1">
      <alignment horizontal="center" vertical="center"/>
    </xf>
    <xf numFmtId="0" fontId="6" fillId="0" borderId="0" xfId="0" applyFont="1" applyAlignment="1">
      <alignment horizontal="center" vertical="center"/>
    </xf>
    <xf numFmtId="0" fontId="4" fillId="0" borderId="20" xfId="0" applyFont="1" applyBorder="1" applyAlignment="1">
      <alignment vertical="center" shrinkToFit="1"/>
    </xf>
    <xf numFmtId="0" fontId="4" fillId="0" borderId="77" xfId="0" applyFont="1" applyBorder="1" applyAlignment="1">
      <alignment vertical="center" shrinkToFit="1"/>
    </xf>
    <xf numFmtId="0" fontId="4" fillId="0" borderId="25" xfId="0" applyFont="1" applyBorder="1" applyAlignment="1">
      <alignment vertical="center" shrinkToFit="1"/>
    </xf>
    <xf numFmtId="0" fontId="4" fillId="0" borderId="21" xfId="0" applyFont="1" applyBorder="1" applyAlignment="1">
      <alignment vertical="center"/>
    </xf>
    <xf numFmtId="0" fontId="14" fillId="0" borderId="21" xfId="0" applyFont="1" applyBorder="1" applyAlignment="1">
      <alignment vertical="center" wrapText="1"/>
    </xf>
    <xf numFmtId="3" fontId="32" fillId="0" borderId="21" xfId="0" applyNumberFormat="1" applyFont="1" applyBorder="1" applyAlignment="1">
      <alignment vertical="center"/>
    </xf>
    <xf numFmtId="3" fontId="0" fillId="0" borderId="21" xfId="0" applyNumberFormat="1" applyBorder="1" applyAlignment="1">
      <alignment vertical="center" shrinkToFit="1"/>
    </xf>
    <xf numFmtId="0" fontId="14" fillId="0" borderId="76" xfId="0" applyFont="1" applyBorder="1" applyAlignment="1">
      <alignment horizontal="center" vertical="center"/>
    </xf>
    <xf numFmtId="0" fontId="4" fillId="0" borderId="80" xfId="0" applyFont="1" applyBorder="1" applyAlignment="1">
      <alignment vertical="center" shrinkToFit="1"/>
    </xf>
    <xf numFmtId="0" fontId="119" fillId="0" borderId="0" xfId="0" applyFont="1" applyAlignment="1">
      <alignment vertical="center"/>
    </xf>
    <xf numFmtId="0" fontId="14" fillId="0" borderId="0" xfId="0" applyFont="1" applyAlignment="1">
      <alignment vertical="center" wrapText="1"/>
    </xf>
    <xf numFmtId="3" fontId="32" fillId="0" borderId="0" xfId="0" applyNumberFormat="1" applyFont="1" applyAlignment="1">
      <alignment vertical="center"/>
    </xf>
    <xf numFmtId="3" fontId="0" fillId="0" borderId="0" xfId="0" applyNumberFormat="1" applyAlignment="1">
      <alignment vertical="center" shrinkToFit="1"/>
    </xf>
    <xf numFmtId="0" fontId="13" fillId="0" borderId="0" xfId="0" applyFont="1" applyAlignment="1">
      <alignment vertical="center"/>
    </xf>
    <xf numFmtId="0" fontId="4" fillId="0" borderId="0" xfId="0" applyFont="1" applyAlignment="1">
      <alignment vertical="center"/>
    </xf>
    <xf numFmtId="0" fontId="4" fillId="0" borderId="78" xfId="0" applyFont="1" applyBorder="1" applyAlignment="1">
      <alignment vertical="center" shrinkToFit="1"/>
    </xf>
    <xf numFmtId="0" fontId="0" fillId="0" borderId="0" xfId="0" applyAlignment="1">
      <alignment vertical="center" shrinkToFit="1"/>
    </xf>
    <xf numFmtId="0" fontId="14" fillId="0" borderId="0" xfId="0" applyFont="1" applyAlignment="1">
      <alignment vertical="center" shrinkToFit="1"/>
    </xf>
    <xf numFmtId="0" fontId="4" fillId="0" borderId="20" xfId="0" applyFont="1" applyBorder="1" applyAlignment="1">
      <alignment horizontal="center" vertical="center" shrinkToFit="1"/>
    </xf>
    <xf numFmtId="0" fontId="47" fillId="0" borderId="0" xfId="0" applyFont="1" applyAlignment="1">
      <alignment vertical="center"/>
    </xf>
    <xf numFmtId="0" fontId="60" fillId="0" borderId="0" xfId="0" applyFont="1" applyAlignment="1">
      <alignment vertical="center"/>
    </xf>
    <xf numFmtId="0" fontId="4" fillId="0" borderId="0" xfId="0" applyFont="1" applyAlignment="1">
      <alignment vertical="center" shrinkToFit="1"/>
    </xf>
    <xf numFmtId="0" fontId="7" fillId="0" borderId="0" xfId="0" applyFont="1"/>
    <xf numFmtId="0" fontId="3" fillId="0" borderId="0" xfId="0" applyFont="1" applyAlignment="1">
      <alignment vertical="center"/>
    </xf>
    <xf numFmtId="0" fontId="104" fillId="0" borderId="75" xfId="0" applyFont="1" applyBorder="1" applyAlignment="1">
      <alignment vertical="center" shrinkToFit="1"/>
    </xf>
    <xf numFmtId="0" fontId="4" fillId="0" borderId="81" xfId="0" applyFont="1" applyBorder="1" applyAlignment="1">
      <alignment vertical="center" shrinkToFit="1"/>
    </xf>
    <xf numFmtId="0" fontId="72" fillId="0" borderId="0" xfId="0" applyFont="1" applyAlignment="1">
      <alignment vertical="center" shrinkToFit="1"/>
    </xf>
    <xf numFmtId="0" fontId="30" fillId="0" borderId="21" xfId="0" applyFont="1" applyBorder="1" applyAlignment="1">
      <alignment vertical="center" shrinkToFit="1"/>
    </xf>
    <xf numFmtId="0" fontId="14" fillId="0" borderId="21" xfId="0" applyFont="1" applyBorder="1" applyAlignment="1">
      <alignment vertical="center"/>
    </xf>
    <xf numFmtId="0" fontId="7" fillId="0" borderId="21" xfId="0" applyFont="1" applyBorder="1" applyAlignment="1">
      <alignment vertical="center"/>
    </xf>
    <xf numFmtId="0" fontId="60" fillId="0" borderId="75" xfId="0" applyFont="1" applyBorder="1" applyAlignment="1">
      <alignment vertical="center"/>
    </xf>
    <xf numFmtId="0" fontId="204" fillId="0" borderId="0" xfId="0" applyFont="1" applyAlignment="1">
      <alignment vertical="center" shrinkToFit="1"/>
    </xf>
    <xf numFmtId="0" fontId="4" fillId="0" borderId="20" xfId="0" applyFont="1" applyBorder="1" applyAlignment="1">
      <alignment horizontal="left" vertical="center" shrinkToFit="1"/>
    </xf>
    <xf numFmtId="0" fontId="4" fillId="0" borderId="73" xfId="0" applyFont="1" applyBorder="1" applyAlignment="1">
      <alignment vertical="center" shrinkToFit="1"/>
    </xf>
    <xf numFmtId="0" fontId="4" fillId="0" borderId="19" xfId="0" applyFont="1" applyBorder="1" applyAlignment="1">
      <alignment vertical="center" shrinkToFit="1"/>
    </xf>
    <xf numFmtId="0" fontId="4" fillId="0" borderId="122" xfId="0" applyFont="1" applyBorder="1" applyAlignment="1">
      <alignment vertical="center" shrinkToFit="1"/>
    </xf>
    <xf numFmtId="0" fontId="14" fillId="0" borderId="123" xfId="0" applyFont="1" applyBorder="1" applyAlignment="1">
      <alignment horizontal="center" vertical="center"/>
    </xf>
    <xf numFmtId="0" fontId="4" fillId="0" borderId="138" xfId="0" applyFont="1" applyBorder="1" applyAlignment="1">
      <alignment vertical="center" shrinkToFit="1"/>
    </xf>
    <xf numFmtId="0" fontId="14" fillId="0" borderId="7" xfId="0" applyFont="1" applyBorder="1" applyAlignment="1">
      <alignment horizontal="center" vertical="center"/>
    </xf>
    <xf numFmtId="38" fontId="29" fillId="0" borderId="7" xfId="3" applyFont="1" applyBorder="1" applyAlignment="1" applyProtection="1">
      <alignment vertical="center" shrinkToFit="1"/>
    </xf>
    <xf numFmtId="0" fontId="4" fillId="0" borderId="7" xfId="0" applyFont="1" applyBorder="1" applyAlignment="1">
      <alignment vertical="center" shrinkToFit="1"/>
    </xf>
    <xf numFmtId="0" fontId="14" fillId="0" borderId="84" xfId="0" applyFont="1" applyBorder="1" applyAlignment="1">
      <alignment horizontal="right" vertical="center"/>
    </xf>
    <xf numFmtId="38" fontId="7" fillId="0" borderId="87" xfId="0" applyNumberFormat="1" applyFont="1" applyBorder="1" applyAlignment="1">
      <alignment vertical="center"/>
    </xf>
    <xf numFmtId="0" fontId="19" fillId="0" borderId="56" xfId="0" applyFont="1" applyBorder="1" applyAlignment="1">
      <alignment vertical="center"/>
    </xf>
    <xf numFmtId="0" fontId="14" fillId="0" borderId="56" xfId="0" applyFont="1" applyBorder="1" applyAlignment="1">
      <alignment horizontal="right" vertical="center"/>
    </xf>
    <xf numFmtId="0" fontId="7" fillId="0" borderId="56" xfId="0" applyFont="1" applyBorder="1" applyAlignment="1">
      <alignment vertical="center"/>
    </xf>
    <xf numFmtId="38" fontId="14" fillId="0" borderId="0" xfId="0" applyNumberFormat="1" applyFont="1" applyAlignment="1">
      <alignment vertical="center"/>
    </xf>
    <xf numFmtId="0" fontId="14" fillId="0" borderId="0" xfId="0" applyFont="1" applyAlignment="1">
      <alignment horizontal="right" vertical="center"/>
    </xf>
    <xf numFmtId="0" fontId="14" fillId="0" borderId="0" xfId="0" applyFont="1" applyAlignment="1">
      <alignment horizontal="center" vertical="top" textRotation="255"/>
    </xf>
    <xf numFmtId="0" fontId="64" fillId="0" borderId="0" xfId="0" applyFont="1" applyAlignment="1">
      <alignment vertical="center"/>
    </xf>
    <xf numFmtId="0" fontId="2" fillId="0" borderId="0" xfId="0" applyFont="1" applyAlignment="1">
      <alignment vertical="top"/>
    </xf>
    <xf numFmtId="0" fontId="4" fillId="0" borderId="77" xfId="0" applyFont="1" applyBorder="1" applyAlignment="1">
      <alignment horizontal="centerContinuous" vertical="center"/>
    </xf>
    <xf numFmtId="0" fontId="39" fillId="0" borderId="124" xfId="0" applyFont="1" applyBorder="1" applyAlignment="1">
      <alignment horizontal="center" vertical="center" shrinkToFit="1"/>
    </xf>
    <xf numFmtId="0" fontId="39" fillId="0" borderId="73" xfId="0" applyFont="1" applyBorder="1" applyAlignment="1">
      <alignment horizontal="center" vertical="center" shrinkToFit="1"/>
    </xf>
    <xf numFmtId="0" fontId="10" fillId="0" borderId="73" xfId="0" applyFont="1" applyBorder="1" applyAlignment="1">
      <alignment horizontal="center" vertical="center"/>
    </xf>
    <xf numFmtId="0" fontId="39" fillId="0" borderId="98" xfId="0" applyFont="1" applyBorder="1" applyAlignment="1">
      <alignment horizontal="center" vertical="center" shrinkToFit="1"/>
    </xf>
    <xf numFmtId="0" fontId="39" fillId="0" borderId="0" xfId="0" applyFont="1" applyAlignment="1">
      <alignment horizontal="center" vertical="center"/>
    </xf>
    <xf numFmtId="0" fontId="39" fillId="0" borderId="0" xfId="0" applyFont="1" applyAlignment="1">
      <alignment horizontal="center" vertical="center" shrinkToFit="1"/>
    </xf>
    <xf numFmtId="0" fontId="39" fillId="0" borderId="75" xfId="0" applyFont="1" applyBorder="1" applyAlignment="1">
      <alignment horizontal="center" vertical="center" shrinkToFit="1"/>
    </xf>
    <xf numFmtId="0" fontId="4" fillId="0" borderId="78" xfId="0" applyFont="1" applyBorder="1" applyAlignment="1">
      <alignment horizontal="center" vertical="center"/>
    </xf>
    <xf numFmtId="0" fontId="4" fillId="0" borderId="77" xfId="0" applyFont="1" applyBorder="1" applyAlignment="1">
      <alignment horizontal="center" vertical="center"/>
    </xf>
    <xf numFmtId="0" fontId="7" fillId="0" borderId="0" xfId="0" applyFont="1" applyAlignment="1">
      <alignment horizontal="center" vertical="center"/>
    </xf>
    <xf numFmtId="0" fontId="21" fillId="0" borderId="0" xfId="0" applyFont="1" applyAlignment="1">
      <alignment vertical="center"/>
    </xf>
    <xf numFmtId="0" fontId="21" fillId="0" borderId="75" xfId="0" applyFont="1" applyBorder="1" applyAlignment="1">
      <alignment vertical="center"/>
    </xf>
    <xf numFmtId="0" fontId="7" fillId="0" borderId="75" xfId="0" applyFont="1" applyBorder="1" applyAlignment="1">
      <alignment vertical="center"/>
    </xf>
    <xf numFmtId="0" fontId="48" fillId="0" borderId="74" xfId="0" applyFont="1" applyBorder="1" applyAlignment="1">
      <alignment vertical="center"/>
    </xf>
    <xf numFmtId="38" fontId="4" fillId="0" borderId="73" xfId="0" applyNumberFormat="1" applyFont="1" applyBorder="1" applyAlignment="1">
      <alignment horizontal="center" vertical="center" shrinkToFit="1"/>
    </xf>
    <xf numFmtId="0" fontId="47" fillId="0" borderId="0" xfId="0" applyFont="1" applyAlignment="1">
      <alignment vertical="center" shrinkToFit="1"/>
    </xf>
    <xf numFmtId="0" fontId="4" fillId="0" borderId="0" xfId="0" applyFont="1" applyAlignment="1">
      <alignment horizontal="right" vertical="center" shrinkToFit="1"/>
    </xf>
    <xf numFmtId="0" fontId="205" fillId="0" borderId="0" xfId="0" applyFont="1" applyAlignment="1">
      <alignment vertical="center"/>
    </xf>
    <xf numFmtId="0" fontId="11" fillId="0" borderId="0" xfId="0" applyFont="1" applyAlignment="1">
      <alignment horizontal="right" vertical="center"/>
    </xf>
    <xf numFmtId="0" fontId="45" fillId="0" borderId="0" xfId="0" applyFont="1" applyAlignment="1">
      <alignment vertical="center"/>
    </xf>
    <xf numFmtId="0" fontId="15" fillId="0" borderId="0" xfId="0" applyFont="1" applyAlignment="1">
      <alignment horizontal="center" vertical="center"/>
    </xf>
    <xf numFmtId="0" fontId="47" fillId="0" borderId="80" xfId="0" applyFont="1" applyBorder="1" applyAlignment="1">
      <alignment vertical="center" shrinkToFit="1"/>
    </xf>
    <xf numFmtId="0" fontId="39" fillId="0" borderId="19" xfId="0" applyFont="1" applyBorder="1" applyAlignment="1">
      <alignment vertical="center" shrinkToFit="1"/>
    </xf>
    <xf numFmtId="0" fontId="4" fillId="0" borderId="49" xfId="0" applyFont="1" applyBorder="1" applyAlignment="1">
      <alignment vertical="center" shrinkToFit="1"/>
    </xf>
    <xf numFmtId="0" fontId="14" fillId="0" borderId="49" xfId="0" applyFont="1" applyBorder="1" applyAlignment="1">
      <alignment vertical="center"/>
    </xf>
    <xf numFmtId="0" fontId="21" fillId="0" borderId="0" xfId="0" applyFont="1" applyAlignment="1">
      <alignment horizontal="left" vertical="center"/>
    </xf>
    <xf numFmtId="0" fontId="21" fillId="0" borderId="0" xfId="0" applyFont="1" applyAlignment="1">
      <alignment horizontal="centerContinuous" vertical="center"/>
    </xf>
    <xf numFmtId="0" fontId="7" fillId="0" borderId="0" xfId="0" applyFont="1" applyAlignment="1">
      <alignment horizontal="centerContinuous" vertical="center"/>
    </xf>
    <xf numFmtId="0" fontId="4" fillId="0" borderId="80" xfId="0" applyFont="1" applyBorder="1" applyAlignment="1">
      <alignment vertical="center"/>
    </xf>
    <xf numFmtId="0" fontId="112" fillId="0" borderId="0" xfId="0" applyFont="1" applyAlignment="1">
      <alignment vertical="center"/>
    </xf>
    <xf numFmtId="38" fontId="7" fillId="0" borderId="0" xfId="0" applyNumberFormat="1" applyFont="1" applyAlignment="1">
      <alignment vertical="center"/>
    </xf>
    <xf numFmtId="38" fontId="7" fillId="0" borderId="0" xfId="0" applyNumberFormat="1" applyFont="1" applyAlignment="1">
      <alignment horizontal="center" vertical="center"/>
    </xf>
    <xf numFmtId="38" fontId="13" fillId="0" borderId="0" xfId="0" applyNumberFormat="1" applyFont="1" applyAlignment="1">
      <alignment horizontal="right" vertical="center"/>
    </xf>
    <xf numFmtId="38" fontId="13" fillId="0" borderId="75" xfId="0" applyNumberFormat="1" applyFont="1" applyBorder="1" applyAlignment="1">
      <alignment horizontal="right" vertical="center"/>
    </xf>
    <xf numFmtId="0" fontId="72" fillId="0" borderId="80" xfId="0" applyFont="1" applyBorder="1" applyAlignment="1">
      <alignment vertical="center"/>
    </xf>
    <xf numFmtId="0" fontId="4" fillId="0" borderId="123" xfId="0" applyFont="1" applyBorder="1" applyAlignment="1">
      <alignment vertical="center"/>
    </xf>
    <xf numFmtId="0" fontId="14" fillId="0" borderId="69" xfId="0" applyFont="1" applyBorder="1" applyAlignment="1">
      <alignment horizontal="center" vertical="center"/>
    </xf>
    <xf numFmtId="0" fontId="72" fillId="0" borderId="7" xfId="0" applyFont="1" applyBorder="1" applyAlignment="1">
      <alignment vertical="center"/>
    </xf>
    <xf numFmtId="0" fontId="48" fillId="0" borderId="7" xfId="0" applyFont="1" applyBorder="1" applyAlignment="1">
      <alignment vertical="center"/>
    </xf>
    <xf numFmtId="0" fontId="39" fillId="0" borderId="7" xfId="0" applyFont="1" applyBorder="1" applyAlignment="1">
      <alignment vertical="center"/>
    </xf>
    <xf numFmtId="0" fontId="60" fillId="0" borderId="7" xfId="0" applyFont="1" applyBorder="1" applyAlignment="1">
      <alignment vertical="center"/>
    </xf>
    <xf numFmtId="0" fontId="30" fillId="0" borderId="69" xfId="0" applyFont="1" applyBorder="1" applyAlignment="1">
      <alignment vertical="center"/>
    </xf>
    <xf numFmtId="0" fontId="48" fillId="0" borderId="69" xfId="0" applyFont="1" applyBorder="1" applyAlignment="1">
      <alignment vertical="center"/>
    </xf>
    <xf numFmtId="0" fontId="7" fillId="0" borderId="7" xfId="0" applyFont="1" applyBorder="1" applyAlignment="1">
      <alignment vertical="center"/>
    </xf>
    <xf numFmtId="0" fontId="7" fillId="0" borderId="88" xfId="0" applyFont="1" applyBorder="1" applyAlignment="1">
      <alignment vertical="center"/>
    </xf>
    <xf numFmtId="0" fontId="4" fillId="0" borderId="56" xfId="0" applyFont="1" applyBorder="1" applyAlignment="1">
      <alignment vertical="center"/>
    </xf>
    <xf numFmtId="0" fontId="15" fillId="0" borderId="56" xfId="0" applyFont="1" applyBorder="1" applyAlignment="1">
      <alignment vertical="center"/>
    </xf>
    <xf numFmtId="0" fontId="14" fillId="0" borderId="49" xfId="0" applyFont="1" applyBorder="1" applyAlignment="1">
      <alignment horizontal="right" vertical="center"/>
    </xf>
    <xf numFmtId="0" fontId="7" fillId="0" borderId="49" xfId="0" applyFont="1" applyBorder="1" applyAlignment="1">
      <alignment vertical="center"/>
    </xf>
    <xf numFmtId="0" fontId="7" fillId="0" borderId="87" xfId="0" applyFont="1" applyBorder="1" applyAlignment="1">
      <alignment vertical="center"/>
    </xf>
    <xf numFmtId="0" fontId="54" fillId="0" borderId="0" xfId="0" applyFont="1" applyAlignment="1">
      <alignment vertical="center"/>
    </xf>
    <xf numFmtId="0" fontId="49" fillId="0" borderId="0" xfId="0" applyFont="1" applyAlignment="1">
      <alignment vertical="center"/>
    </xf>
    <xf numFmtId="0" fontId="48" fillId="0" borderId="0" xfId="0" applyFont="1" applyAlignment="1">
      <alignment horizontal="left" vertical="center"/>
    </xf>
    <xf numFmtId="0" fontId="16" fillId="0" borderId="0" xfId="0" applyFont="1" applyAlignment="1">
      <alignment vertical="center"/>
    </xf>
    <xf numFmtId="0" fontId="50" fillId="0" borderId="0" xfId="0" applyFont="1" applyAlignment="1">
      <alignment vertical="center"/>
    </xf>
    <xf numFmtId="0" fontId="17" fillId="0" borderId="0" xfId="0" applyFont="1" applyAlignment="1">
      <alignment horizontal="center" vertical="top" textRotation="255"/>
    </xf>
    <xf numFmtId="0" fontId="39" fillId="0" borderId="19" xfId="0" applyFont="1" applyBorder="1" applyAlignment="1">
      <alignment horizontal="center" vertical="center" shrinkToFit="1"/>
    </xf>
    <xf numFmtId="0" fontId="39" fillId="0" borderId="125" xfId="0" applyFont="1" applyBorder="1" applyAlignment="1">
      <alignment horizontal="center" vertical="center" shrinkToFit="1"/>
    </xf>
    <xf numFmtId="0" fontId="10" fillId="0" borderId="124" xfId="0" applyFont="1" applyBorder="1" applyAlignment="1">
      <alignment horizontal="center" vertical="center"/>
    </xf>
    <xf numFmtId="0" fontId="4" fillId="0" borderId="73" xfId="0" applyFont="1" applyBorder="1" applyAlignment="1">
      <alignment horizontal="left" vertical="center" shrinkToFit="1"/>
    </xf>
    <xf numFmtId="0" fontId="15" fillId="0" borderId="21" xfId="0" applyFont="1" applyBorder="1" applyAlignment="1">
      <alignment vertical="center"/>
    </xf>
    <xf numFmtId="0" fontId="4" fillId="0" borderId="21" xfId="0" applyFont="1" applyBorder="1" applyAlignment="1">
      <alignment vertical="center" shrinkToFit="1"/>
    </xf>
    <xf numFmtId="0" fontId="15" fillId="0" borderId="0" xfId="0" applyFont="1" applyAlignment="1">
      <alignment vertical="center"/>
    </xf>
    <xf numFmtId="0" fontId="73" fillId="0" borderId="0" xfId="0" applyFont="1" applyAlignment="1">
      <alignment vertical="center"/>
    </xf>
    <xf numFmtId="0" fontId="60" fillId="0" borderId="89" xfId="0" applyFont="1" applyBorder="1" applyAlignment="1">
      <alignment vertical="center"/>
    </xf>
    <xf numFmtId="0" fontId="14" fillId="0" borderId="108" xfId="0" applyFont="1" applyBorder="1" applyAlignment="1">
      <alignment vertical="center" shrinkToFit="1"/>
    </xf>
    <xf numFmtId="0" fontId="4" fillId="0" borderId="0" xfId="0" applyFont="1" applyAlignment="1">
      <alignment horizontal="right" vertical="center"/>
    </xf>
    <xf numFmtId="0" fontId="48" fillId="0" borderId="0" xfId="0" applyFont="1" applyAlignment="1">
      <alignment vertical="center"/>
    </xf>
    <xf numFmtId="0" fontId="4" fillId="0" borderId="76" xfId="0" applyFont="1" applyBorder="1" applyAlignment="1">
      <alignment vertical="center" shrinkToFit="1"/>
    </xf>
    <xf numFmtId="0" fontId="47" fillId="0" borderId="80" xfId="0" applyFont="1" applyBorder="1" applyAlignment="1">
      <alignment vertical="center"/>
    </xf>
    <xf numFmtId="0" fontId="120" fillId="0" borderId="0" xfId="0" applyFont="1" applyAlignment="1">
      <alignment vertical="center" shrinkToFit="1"/>
    </xf>
    <xf numFmtId="0" fontId="120" fillId="0" borderId="0" xfId="0" applyFont="1" applyAlignment="1">
      <alignment horizontal="center" vertical="center" shrinkToFit="1"/>
    </xf>
    <xf numFmtId="0" fontId="4" fillId="0" borderId="49" xfId="0" applyFont="1" applyBorder="1" applyAlignment="1">
      <alignment vertical="center"/>
    </xf>
    <xf numFmtId="0" fontId="73" fillId="0" borderId="49" xfId="0" applyFont="1" applyBorder="1" applyAlignment="1">
      <alignment vertical="center"/>
    </xf>
    <xf numFmtId="0" fontId="47" fillId="0" borderId="19" xfId="0" applyFont="1" applyBorder="1" applyAlignment="1">
      <alignment vertical="center"/>
    </xf>
    <xf numFmtId="0" fontId="73" fillId="0" borderId="19" xfId="0" applyFont="1" applyBorder="1" applyAlignment="1">
      <alignment horizontal="center" vertical="center"/>
    </xf>
    <xf numFmtId="0" fontId="60" fillId="0" borderId="0" xfId="0" applyFont="1" applyAlignment="1">
      <alignment horizontal="center" vertical="center" shrinkToFit="1"/>
    </xf>
    <xf numFmtId="0" fontId="4" fillId="0" borderId="98" xfId="0" applyFont="1" applyBorder="1" applyAlignment="1">
      <alignment vertical="center" shrinkToFit="1"/>
    </xf>
    <xf numFmtId="0" fontId="73" fillId="0" borderId="81" xfId="0" applyFont="1" applyBorder="1" applyAlignment="1">
      <alignment horizontal="center" vertical="center" shrinkToFit="1"/>
    </xf>
    <xf numFmtId="0" fontId="4" fillId="0" borderId="123" xfId="0" applyFont="1" applyBorder="1" applyAlignment="1">
      <alignment vertical="center" shrinkToFit="1"/>
    </xf>
    <xf numFmtId="0" fontId="4" fillId="0" borderId="7" xfId="0" applyFont="1" applyBorder="1" applyAlignment="1">
      <alignment vertical="center"/>
    </xf>
    <xf numFmtId="0" fontId="15" fillId="0" borderId="7" xfId="0" applyFont="1" applyBorder="1" applyAlignment="1">
      <alignment vertical="center"/>
    </xf>
    <xf numFmtId="38" fontId="48" fillId="0" borderId="7" xfId="0" applyNumberFormat="1" applyFont="1" applyBorder="1" applyAlignment="1">
      <alignment vertical="center"/>
    </xf>
    <xf numFmtId="38" fontId="60" fillId="0" borderId="7" xfId="0" applyNumberFormat="1" applyFont="1" applyBorder="1" applyAlignment="1">
      <alignment horizontal="center" vertical="center" shrinkToFit="1"/>
    </xf>
    <xf numFmtId="38" fontId="4" fillId="0" borderId="7" xfId="0" applyNumberFormat="1" applyFont="1" applyBorder="1" applyAlignment="1">
      <alignment horizontal="center" vertical="center"/>
    </xf>
    <xf numFmtId="38" fontId="15" fillId="0" borderId="7" xfId="0" applyNumberFormat="1" applyFont="1" applyBorder="1" applyAlignment="1">
      <alignment horizontal="center" vertical="center"/>
    </xf>
    <xf numFmtId="38" fontId="68" fillId="0" borderId="7" xfId="0" applyNumberFormat="1" applyFont="1" applyBorder="1" applyAlignment="1">
      <alignment horizontal="right" vertical="center"/>
    </xf>
    <xf numFmtId="38" fontId="60" fillId="0" borderId="88" xfId="0" applyNumberFormat="1" applyFont="1" applyBorder="1" applyAlignment="1">
      <alignment horizontal="right" vertical="center"/>
    </xf>
    <xf numFmtId="0" fontId="15" fillId="0" borderId="56" xfId="0" applyFont="1" applyBorder="1" applyAlignment="1">
      <alignment horizontal="center" vertical="center"/>
    </xf>
    <xf numFmtId="38" fontId="39" fillId="0" borderId="56" xfId="0" applyNumberFormat="1" applyFont="1" applyBorder="1" applyAlignment="1">
      <alignment vertical="center"/>
    </xf>
    <xf numFmtId="38" fontId="69" fillId="0" borderId="126" xfId="0" applyNumberFormat="1" applyFont="1" applyBorder="1" applyAlignment="1">
      <alignment vertical="center"/>
    </xf>
    <xf numFmtId="0" fontId="74" fillId="0" borderId="0" xfId="0" applyFont="1" applyAlignment="1">
      <alignment vertical="center"/>
    </xf>
    <xf numFmtId="0" fontId="125" fillId="0" borderId="0" xfId="0" applyFont="1" applyAlignment="1">
      <alignment vertical="center"/>
    </xf>
    <xf numFmtId="0" fontId="206" fillId="0" borderId="0" xfId="0" applyFont="1" applyAlignment="1">
      <alignment vertical="center"/>
    </xf>
    <xf numFmtId="0" fontId="75" fillId="0" borderId="0" xfId="0" applyFont="1" applyAlignment="1">
      <alignment horizontal="right" vertical="center"/>
    </xf>
    <xf numFmtId="0" fontId="30" fillId="0" borderId="127" xfId="0" applyFont="1" applyBorder="1" applyAlignment="1">
      <alignment horizontal="left" vertical="top"/>
    </xf>
    <xf numFmtId="0" fontId="30" fillId="0" borderId="115" xfId="0" applyFont="1" applyBorder="1" applyAlignment="1">
      <alignment horizontal="left" vertical="top"/>
    </xf>
    <xf numFmtId="0" fontId="30" fillId="0" borderId="76" xfId="0" applyFont="1" applyBorder="1" applyAlignment="1">
      <alignment vertical="top"/>
    </xf>
    <xf numFmtId="0" fontId="39" fillId="0" borderId="20" xfId="0" applyFont="1" applyBorder="1" applyAlignment="1">
      <alignment horizontal="center" vertical="center" shrinkToFit="1"/>
    </xf>
    <xf numFmtId="0" fontId="14" fillId="0" borderId="19" xfId="0" applyFont="1" applyBorder="1" applyAlignment="1">
      <alignment vertical="center"/>
    </xf>
    <xf numFmtId="0" fontId="39" fillId="0" borderId="0" xfId="0" applyFont="1" applyAlignment="1">
      <alignment vertical="center" shrinkToFit="1"/>
    </xf>
    <xf numFmtId="0" fontId="190" fillId="0" borderId="20" xfId="0" applyFont="1" applyBorder="1" applyAlignment="1">
      <alignment vertical="center"/>
    </xf>
    <xf numFmtId="0" fontId="0" fillId="0" borderId="19" xfId="0" applyBorder="1" applyAlignment="1">
      <alignment horizontal="center" vertical="center"/>
    </xf>
    <xf numFmtId="0" fontId="0" fillId="0" borderId="19" xfId="0" applyBorder="1" applyAlignment="1">
      <alignment vertical="center" shrinkToFit="1"/>
    </xf>
    <xf numFmtId="0" fontId="0" fillId="0" borderId="90" xfId="0" applyBorder="1" applyAlignment="1">
      <alignment vertical="center"/>
    </xf>
    <xf numFmtId="0" fontId="67" fillId="0" borderId="0" xfId="0" applyFont="1" applyAlignment="1">
      <alignment vertical="center" shrinkToFit="1"/>
    </xf>
    <xf numFmtId="0" fontId="19" fillId="0" borderId="20" xfId="0" applyFont="1" applyBorder="1" applyAlignment="1">
      <alignment vertical="center"/>
    </xf>
    <xf numFmtId="0" fontId="58" fillId="0" borderId="0" xfId="0" applyFont="1" applyAlignment="1">
      <alignment vertical="top"/>
    </xf>
    <xf numFmtId="0" fontId="14" fillId="0" borderId="73" xfId="0" applyFont="1" applyBorder="1" applyAlignment="1">
      <alignment horizontal="center" vertical="center"/>
    </xf>
    <xf numFmtId="0" fontId="22" fillId="0" borderId="0" xfId="0" applyFont="1" applyAlignment="1">
      <alignment vertical="center"/>
    </xf>
    <xf numFmtId="0" fontId="14" fillId="0" borderId="81" xfId="0" applyFont="1" applyBorder="1" applyAlignment="1">
      <alignment horizontal="right" vertical="center"/>
    </xf>
    <xf numFmtId="38" fontId="39" fillId="0" borderId="56" xfId="0" applyNumberFormat="1" applyFont="1" applyBorder="1" applyAlignment="1">
      <alignment vertical="center" shrinkToFit="1"/>
    </xf>
    <xf numFmtId="0" fontId="14" fillId="0" borderId="86" xfId="0" applyFont="1" applyBorder="1" applyAlignment="1">
      <alignment horizontal="right" vertical="center"/>
    </xf>
    <xf numFmtId="0" fontId="189" fillId="0" borderId="0" xfId="0" applyFont="1" applyAlignment="1">
      <alignment vertical="center"/>
    </xf>
    <xf numFmtId="0" fontId="19" fillId="0" borderId="0" xfId="0" applyFont="1" applyAlignment="1">
      <alignment vertical="center"/>
    </xf>
    <xf numFmtId="0" fontId="2" fillId="0" borderId="73" xfId="0" applyFont="1" applyBorder="1" applyAlignment="1">
      <alignment horizontal="centerContinuous" vertical="center"/>
    </xf>
    <xf numFmtId="0" fontId="4" fillId="0" borderId="73" xfId="0" applyFont="1" applyBorder="1" applyAlignment="1">
      <alignment horizontal="centerContinuous" vertical="center"/>
    </xf>
    <xf numFmtId="0" fontId="10" fillId="0" borderId="25" xfId="0" applyFont="1" applyBorder="1" applyAlignment="1">
      <alignment horizontal="center" vertical="center"/>
    </xf>
    <xf numFmtId="0" fontId="39" fillId="0" borderId="21" xfId="0" applyFont="1" applyBorder="1" applyAlignment="1">
      <alignment horizontal="center" vertical="center"/>
    </xf>
    <xf numFmtId="0" fontId="39" fillId="0" borderId="21" xfId="0" applyFont="1" applyBorder="1" applyAlignment="1">
      <alignment horizontal="center" vertical="center" shrinkToFit="1"/>
    </xf>
    <xf numFmtId="0" fontId="10" fillId="0" borderId="21" xfId="0" applyFont="1" applyBorder="1" applyAlignment="1">
      <alignment horizontal="center" vertical="center"/>
    </xf>
    <xf numFmtId="0" fontId="39" fillId="0" borderId="78" xfId="0" applyFont="1" applyBorder="1" applyAlignment="1">
      <alignment horizontal="center" vertical="center" shrinkToFit="1"/>
    </xf>
    <xf numFmtId="0" fontId="0" fillId="0" borderId="0" xfId="0" applyAlignment="1">
      <alignment vertical="center" textRotation="255"/>
    </xf>
    <xf numFmtId="0" fontId="4" fillId="0" borderId="0" xfId="0" applyFont="1" applyAlignment="1">
      <alignment horizontal="center" vertical="top"/>
    </xf>
    <xf numFmtId="0" fontId="7" fillId="0" borderId="0" xfId="0" applyFont="1" applyAlignment="1">
      <alignment horizontal="center" vertical="top"/>
    </xf>
    <xf numFmtId="0" fontId="30" fillId="0" borderId="76" xfId="0" applyFont="1" applyBorder="1" applyAlignment="1">
      <alignment vertical="top" shrinkToFit="1"/>
    </xf>
    <xf numFmtId="0" fontId="4" fillId="0" borderId="19" xfId="0" applyFont="1" applyBorder="1" applyAlignment="1">
      <alignment horizontal="centerContinuous" vertical="center"/>
    </xf>
    <xf numFmtId="0" fontId="14" fillId="0" borderId="76" xfId="0" applyFont="1" applyBorder="1" applyAlignment="1">
      <alignment vertical="center" shrinkToFit="1"/>
    </xf>
    <xf numFmtId="0" fontId="14" fillId="0" borderId="81" xfId="0" applyFont="1" applyBorder="1" applyAlignment="1">
      <alignment vertical="center" shrinkToFit="1"/>
    </xf>
    <xf numFmtId="0" fontId="7" fillId="0" borderId="89" xfId="0" applyFont="1" applyBorder="1" applyAlignment="1">
      <alignment vertical="center"/>
    </xf>
    <xf numFmtId="0" fontId="197" fillId="0" borderId="0" xfId="0" applyFont="1" applyAlignment="1">
      <alignment vertical="center"/>
    </xf>
    <xf numFmtId="0" fontId="2" fillId="0" borderId="39" xfId="0" applyFont="1" applyBorder="1" applyAlignment="1">
      <alignment vertical="center"/>
    </xf>
    <xf numFmtId="0" fontId="84" fillId="0" borderId="60" xfId="0" applyFont="1" applyBorder="1" applyAlignment="1">
      <alignment vertical="center"/>
    </xf>
    <xf numFmtId="0" fontId="17" fillId="0" borderId="61" xfId="0" applyFont="1" applyBorder="1" applyAlignment="1">
      <alignment horizontal="center" vertical="center"/>
    </xf>
    <xf numFmtId="0" fontId="117" fillId="0" borderId="91" xfId="0" applyFont="1" applyBorder="1" applyAlignment="1">
      <alignment horizontal="center" vertical="center"/>
    </xf>
    <xf numFmtId="0" fontId="118" fillId="0" borderId="60" xfId="0" applyFont="1" applyBorder="1" applyAlignment="1">
      <alignment horizontal="center" vertical="center"/>
    </xf>
    <xf numFmtId="0" fontId="30" fillId="0" borderId="61" xfId="0" applyFont="1" applyBorder="1" applyAlignment="1">
      <alignment horizontal="center" vertical="center"/>
    </xf>
    <xf numFmtId="0" fontId="31" fillId="0" borderId="91" xfId="0" applyFont="1" applyBorder="1" applyAlignment="1">
      <alignment horizontal="center" vertical="center"/>
    </xf>
    <xf numFmtId="0" fontId="118" fillId="0" borderId="104" xfId="0" applyFont="1" applyBorder="1" applyAlignment="1">
      <alignment horizontal="center" vertical="center"/>
    </xf>
    <xf numFmtId="0" fontId="30" fillId="0" borderId="116" xfId="0" applyFont="1" applyBorder="1" applyAlignment="1">
      <alignment horizontal="center" vertical="center"/>
    </xf>
    <xf numFmtId="0" fontId="31" fillId="0" borderId="117" xfId="0" applyFont="1" applyBorder="1" applyAlignment="1">
      <alignment horizontal="center" vertical="center"/>
    </xf>
    <xf numFmtId="0" fontId="17" fillId="0" borderId="116" xfId="0" applyFont="1" applyBorder="1" applyAlignment="1">
      <alignment horizontal="center" vertical="center"/>
    </xf>
    <xf numFmtId="0" fontId="117" fillId="0" borderId="0" xfId="0" applyFont="1" applyAlignment="1">
      <alignment horizontal="center" vertical="center"/>
    </xf>
    <xf numFmtId="0" fontId="17" fillId="0" borderId="0" xfId="0" applyFont="1" applyAlignment="1">
      <alignment vertical="center"/>
    </xf>
    <xf numFmtId="0" fontId="15" fillId="0" borderId="115" xfId="0" applyFont="1" applyBorder="1" applyAlignment="1">
      <alignment vertical="center"/>
    </xf>
    <xf numFmtId="0" fontId="15" fillId="0" borderId="125" xfId="0" applyFont="1" applyBorder="1" applyAlignment="1">
      <alignment horizontal="center" vertical="center"/>
    </xf>
    <xf numFmtId="0" fontId="15" fillId="0" borderId="125" xfId="0" applyFont="1" applyBorder="1" applyAlignment="1">
      <alignment vertical="center"/>
    </xf>
    <xf numFmtId="0" fontId="0" fillId="0" borderId="125" xfId="0" applyBorder="1" applyAlignment="1">
      <alignment vertical="center" shrinkToFit="1"/>
    </xf>
    <xf numFmtId="0" fontId="15" fillId="0" borderId="20" xfId="0" applyFont="1" applyBorder="1" applyAlignment="1">
      <alignment horizontal="center" vertical="center"/>
    </xf>
    <xf numFmtId="0" fontId="7" fillId="0" borderId="39" xfId="0" applyFont="1" applyBorder="1" applyAlignment="1">
      <alignment vertical="center"/>
    </xf>
    <xf numFmtId="0" fontId="7" fillId="0" borderId="91" xfId="0" applyFont="1" applyBorder="1" applyAlignment="1">
      <alignment vertical="center"/>
    </xf>
    <xf numFmtId="0" fontId="15" fillId="0" borderId="76" xfId="0" applyFont="1" applyBorder="1" applyAlignment="1">
      <alignment vertical="center"/>
    </xf>
    <xf numFmtId="0" fontId="0" fillId="0" borderId="39" xfId="0" applyBorder="1" applyAlignment="1">
      <alignment horizontal="center" vertical="center"/>
    </xf>
    <xf numFmtId="0" fontId="15" fillId="0" borderId="20" xfId="0" applyFont="1" applyBorder="1" applyAlignment="1">
      <alignment vertical="center"/>
    </xf>
    <xf numFmtId="0" fontId="7" fillId="0" borderId="80" xfId="0" applyFont="1" applyBorder="1" applyAlignment="1">
      <alignment vertical="center"/>
    </xf>
    <xf numFmtId="0" fontId="15" fillId="0" borderId="74" xfId="0" applyFont="1" applyBorder="1" applyAlignment="1">
      <alignment horizontal="center" vertical="center"/>
    </xf>
    <xf numFmtId="0" fontId="15" fillId="0" borderId="118" xfId="0" applyFont="1" applyBorder="1" applyAlignment="1">
      <alignment vertical="center"/>
    </xf>
    <xf numFmtId="0" fontId="15" fillId="0" borderId="129" xfId="0" applyFont="1" applyBorder="1" applyAlignment="1">
      <alignment horizontal="center" vertical="center"/>
    </xf>
    <xf numFmtId="0" fontId="15" fillId="0" borderId="61" xfId="0" applyFont="1" applyBorder="1" applyAlignment="1">
      <alignment vertical="center"/>
    </xf>
    <xf numFmtId="0" fontId="15" fillId="0" borderId="61" xfId="0" applyFont="1" applyBorder="1" applyAlignment="1">
      <alignment horizontal="center" vertical="center"/>
    </xf>
    <xf numFmtId="0" fontId="15" fillId="0" borderId="116" xfId="0" applyFont="1" applyBorder="1" applyAlignment="1">
      <alignment vertical="center"/>
    </xf>
    <xf numFmtId="0" fontId="15" fillId="0" borderId="115" xfId="0" applyFont="1" applyBorder="1" applyAlignment="1">
      <alignment horizontal="center" vertical="center"/>
    </xf>
    <xf numFmtId="0" fontId="15" fillId="0" borderId="41" xfId="0" applyFont="1" applyBorder="1" applyAlignment="1">
      <alignment vertical="center"/>
    </xf>
    <xf numFmtId="0" fontId="7" fillId="0" borderId="104" xfId="0" applyFont="1" applyBorder="1" applyAlignment="1">
      <alignment vertical="center"/>
    </xf>
    <xf numFmtId="0" fontId="7" fillId="0" borderId="116" xfId="0" applyFont="1" applyBorder="1" applyAlignment="1">
      <alignment vertical="center"/>
    </xf>
    <xf numFmtId="0" fontId="7" fillId="0" borderId="117" xfId="0" applyFont="1" applyBorder="1" applyAlignment="1">
      <alignment vertical="center"/>
    </xf>
    <xf numFmtId="0" fontId="7" fillId="0" borderId="92" xfId="0" applyFont="1" applyBorder="1" applyAlignment="1">
      <alignment vertical="center"/>
    </xf>
    <xf numFmtId="0" fontId="7" fillId="0" borderId="41" xfId="0" applyFont="1" applyBorder="1" applyAlignment="1">
      <alignment vertical="center"/>
    </xf>
    <xf numFmtId="0" fontId="7" fillId="0" borderId="17" xfId="0" applyFont="1" applyBorder="1" applyAlignment="1">
      <alignment vertical="center"/>
    </xf>
    <xf numFmtId="0" fontId="13" fillId="0" borderId="0" xfId="0" applyFont="1" applyAlignment="1">
      <alignment horizontal="center" vertical="center"/>
    </xf>
    <xf numFmtId="0" fontId="0" fillId="0" borderId="0" xfId="0" applyAlignment="1">
      <alignment horizontal="center" vertical="top" textRotation="255"/>
    </xf>
    <xf numFmtId="0" fontId="15" fillId="0" borderId="49" xfId="0" applyFont="1" applyBorder="1" applyAlignment="1">
      <alignment vertical="center"/>
    </xf>
    <xf numFmtId="0" fontId="7" fillId="0" borderId="51" xfId="0" applyFont="1" applyBorder="1" applyAlignment="1">
      <alignment vertical="center"/>
    </xf>
    <xf numFmtId="0" fontId="15" fillId="0" borderId="76" xfId="0" applyFont="1" applyBorder="1" applyAlignment="1">
      <alignment horizontal="center" vertical="center"/>
    </xf>
    <xf numFmtId="0" fontId="7" fillId="0" borderId="60" xfId="0" applyFont="1" applyBorder="1" applyAlignment="1">
      <alignment vertical="center"/>
    </xf>
    <xf numFmtId="0" fontId="7" fillId="0" borderId="61" xfId="0" applyFont="1" applyBorder="1" applyAlignment="1">
      <alignment vertical="center"/>
    </xf>
    <xf numFmtId="0" fontId="12" fillId="0" borderId="0" xfId="0" applyFont="1" applyAlignment="1">
      <alignment horizontal="center" vertical="top" textRotation="255"/>
    </xf>
    <xf numFmtId="0" fontId="11" fillId="0" borderId="0" xfId="0" applyFont="1"/>
    <xf numFmtId="0" fontId="8" fillId="0" borderId="0" xfId="0" applyFont="1" applyAlignment="1">
      <alignment vertical="center"/>
    </xf>
    <xf numFmtId="0" fontId="15" fillId="0" borderId="0" xfId="0" applyFont="1"/>
    <xf numFmtId="0" fontId="76" fillId="0" borderId="0" xfId="0" applyFont="1" applyAlignment="1">
      <alignment vertical="center"/>
    </xf>
    <xf numFmtId="0" fontId="30" fillId="0" borderId="92" xfId="0" applyFont="1" applyBorder="1" applyAlignment="1">
      <alignment horizontal="left" vertical="center"/>
    </xf>
    <xf numFmtId="0" fontId="30" fillId="0" borderId="93" xfId="0" applyFont="1" applyBorder="1" applyAlignment="1">
      <alignment vertical="center"/>
    </xf>
    <xf numFmtId="0" fontId="30" fillId="0" borderId="115" xfId="0" applyFont="1" applyBorder="1" applyAlignment="1">
      <alignment vertical="center"/>
    </xf>
    <xf numFmtId="0" fontId="72" fillId="0" borderId="89" xfId="0" applyFont="1" applyBorder="1" applyAlignment="1">
      <alignment horizontal="center" vertical="center" shrinkToFit="1"/>
    </xf>
    <xf numFmtId="0" fontId="5" fillId="0" borderId="0" xfId="0" applyFont="1" applyAlignment="1">
      <alignment vertical="center"/>
    </xf>
    <xf numFmtId="0" fontId="9" fillId="0" borderId="0" xfId="0" applyFont="1" applyAlignment="1">
      <alignment horizontal="center" vertical="center"/>
    </xf>
    <xf numFmtId="0" fontId="30" fillId="0" borderId="27" xfId="0" applyFont="1" applyBorder="1" applyAlignment="1">
      <alignment vertical="center"/>
    </xf>
    <xf numFmtId="0" fontId="79" fillId="2" borderId="0" xfId="0" applyFont="1" applyFill="1" applyAlignment="1">
      <alignment horizontal="left" vertical="center"/>
    </xf>
    <xf numFmtId="0" fontId="39" fillId="2" borderId="0" xfId="0" applyFont="1" applyFill="1" applyAlignment="1">
      <alignment horizontal="left" vertical="center"/>
    </xf>
    <xf numFmtId="0" fontId="30" fillId="0" borderId="94" xfId="0" applyFont="1" applyBorder="1" applyAlignment="1">
      <alignment vertical="center"/>
    </xf>
    <xf numFmtId="0" fontId="30" fillId="0" borderId="22" xfId="0" applyFont="1" applyBorder="1" applyAlignment="1">
      <alignment vertical="center"/>
    </xf>
    <xf numFmtId="0" fontId="39" fillId="0" borderId="124" xfId="0" applyFont="1" applyBorder="1" applyAlignment="1">
      <alignment horizontal="center" vertical="center"/>
    </xf>
    <xf numFmtId="0" fontId="12" fillId="0" borderId="49" xfId="0" applyFont="1" applyBorder="1" applyAlignment="1">
      <alignment horizontal="center" vertical="center"/>
    </xf>
    <xf numFmtId="0" fontId="39" fillId="0" borderId="76" xfId="0" applyFont="1" applyBorder="1" applyAlignment="1">
      <alignment vertical="center"/>
    </xf>
    <xf numFmtId="0" fontId="4" fillId="0" borderId="73" xfId="0" applyFont="1" applyBorder="1" applyAlignment="1">
      <alignment horizontal="center" vertical="center"/>
    </xf>
    <xf numFmtId="0" fontId="28" fillId="0" borderId="21" xfId="0" applyFont="1" applyBorder="1" applyAlignment="1">
      <alignment vertical="center"/>
    </xf>
    <xf numFmtId="0" fontId="23" fillId="0" borderId="21" xfId="0" applyFont="1" applyBorder="1" applyAlignment="1">
      <alignment horizontal="center" vertical="center"/>
    </xf>
    <xf numFmtId="0" fontId="4" fillId="0" borderId="108" xfId="0" applyFont="1" applyBorder="1" applyAlignment="1">
      <alignment horizontal="center" vertical="center"/>
    </xf>
    <xf numFmtId="0" fontId="4" fillId="0" borderId="98" xfId="0" applyFont="1" applyBorder="1" applyAlignment="1">
      <alignment horizontal="center" vertical="center"/>
    </xf>
    <xf numFmtId="0" fontId="58" fillId="0" borderId="82" xfId="0" applyFont="1" applyBorder="1" applyAlignment="1">
      <alignment horizontal="center" vertical="center" shrinkToFit="1"/>
    </xf>
    <xf numFmtId="0" fontId="30" fillId="0" borderId="73" xfId="0" applyFont="1" applyBorder="1" applyAlignment="1">
      <alignment vertical="center"/>
    </xf>
    <xf numFmtId="0" fontId="18" fillId="0" borderId="20" xfId="0" applyFont="1" applyBorder="1" applyAlignment="1">
      <alignment vertical="center"/>
    </xf>
    <xf numFmtId="0" fontId="127" fillId="0" borderId="77" xfId="0" applyFont="1" applyBorder="1" applyAlignment="1">
      <alignment vertical="center"/>
    </xf>
    <xf numFmtId="0" fontId="2" fillId="0" borderId="49" xfId="0" applyFont="1" applyBorder="1" applyAlignment="1">
      <alignment horizontal="center" vertical="center"/>
    </xf>
    <xf numFmtId="0" fontId="4" fillId="0" borderId="49" xfId="0" applyFont="1" applyBorder="1" applyAlignment="1">
      <alignment horizontal="center" vertical="center"/>
    </xf>
    <xf numFmtId="0" fontId="2" fillId="0" borderId="81" xfId="0" applyFont="1" applyBorder="1" applyAlignment="1">
      <alignment horizontal="center" vertical="center"/>
    </xf>
    <xf numFmtId="0" fontId="58" fillId="0" borderId="0" xfId="0" applyFont="1" applyAlignment="1">
      <alignment vertical="center" textRotation="255"/>
    </xf>
    <xf numFmtId="0" fontId="2" fillId="0" borderId="98" xfId="0" applyFont="1" applyBorder="1" applyAlignment="1">
      <alignment vertical="center"/>
    </xf>
    <xf numFmtId="38" fontId="23" fillId="0" borderId="0" xfId="0" applyNumberFormat="1" applyFont="1" applyAlignment="1">
      <alignment vertical="center"/>
    </xf>
    <xf numFmtId="0" fontId="58" fillId="0" borderId="76" xfId="0" applyFont="1" applyBorder="1" applyAlignment="1">
      <alignment vertical="center" textRotation="255"/>
    </xf>
    <xf numFmtId="0" fontId="32" fillId="0" borderId="0" xfId="0" applyFont="1" applyAlignment="1">
      <alignment horizontal="center" vertical="center"/>
    </xf>
    <xf numFmtId="0" fontId="35" fillId="0" borderId="0" xfId="0" applyFont="1" applyAlignment="1">
      <alignment horizontal="center" vertical="center"/>
    </xf>
    <xf numFmtId="38" fontId="12" fillId="0" borderId="0" xfId="0" applyNumberFormat="1" applyFont="1" applyAlignment="1">
      <alignment vertical="center"/>
    </xf>
    <xf numFmtId="0" fontId="52" fillId="0" borderId="0" xfId="0" applyFont="1" applyAlignment="1">
      <alignment vertical="center"/>
    </xf>
    <xf numFmtId="0" fontId="89" fillId="0" borderId="0" xfId="0" applyFont="1" applyAlignment="1">
      <alignment vertical="center"/>
    </xf>
    <xf numFmtId="0" fontId="0" fillId="0" borderId="0" xfId="0" applyAlignment="1">
      <alignment shrinkToFit="1"/>
    </xf>
    <xf numFmtId="0" fontId="30" fillId="0" borderId="74" xfId="0" applyFont="1" applyBorder="1" applyAlignment="1">
      <alignment vertical="center" shrinkToFit="1"/>
    </xf>
    <xf numFmtId="0" fontId="5" fillId="0" borderId="0" xfId="0" applyFont="1" applyAlignment="1">
      <alignment shrinkToFit="1"/>
    </xf>
    <xf numFmtId="0" fontId="39" fillId="0" borderId="95" xfId="0" applyFont="1" applyBorder="1" applyAlignment="1">
      <alignment horizontal="center" vertical="center" shrinkToFit="1"/>
    </xf>
    <xf numFmtId="0" fontId="0" fillId="0" borderId="96" xfId="0" applyBorder="1" applyAlignment="1">
      <alignment horizontal="center" vertical="center" shrinkToFit="1"/>
    </xf>
    <xf numFmtId="0" fontId="84" fillId="0" borderId="97" xfId="0" applyFont="1" applyBorder="1" applyAlignment="1">
      <alignment horizontal="center" vertical="center" shrinkToFit="1"/>
    </xf>
    <xf numFmtId="0" fontId="0" fillId="0" borderId="99" xfId="0" applyBorder="1" applyAlignment="1">
      <alignment horizontal="center" vertical="center" shrinkToFit="1"/>
    </xf>
    <xf numFmtId="0" fontId="84" fillId="0" borderId="32" xfId="0" applyFont="1" applyBorder="1" applyAlignment="1">
      <alignment horizontal="center" vertical="center" shrinkToFit="1"/>
    </xf>
    <xf numFmtId="0" fontId="12" fillId="0" borderId="78" xfId="0" applyFont="1" applyBorder="1" applyAlignment="1">
      <alignment horizontal="center" vertical="center"/>
    </xf>
    <xf numFmtId="0" fontId="23" fillId="0" borderId="75" xfId="0" applyFont="1" applyBorder="1" applyAlignment="1">
      <alignment horizontal="center" vertical="center"/>
    </xf>
    <xf numFmtId="0" fontId="39" fillId="0" borderId="0" xfId="0" applyFont="1" applyAlignment="1">
      <alignment shrinkToFit="1"/>
    </xf>
    <xf numFmtId="0" fontId="194" fillId="0" borderId="0" xfId="0" applyFont="1" applyAlignment="1">
      <alignment vertical="center" wrapText="1"/>
    </xf>
    <xf numFmtId="0" fontId="194" fillId="0" borderId="75" xfId="0" applyFont="1" applyBorder="1" applyAlignment="1">
      <alignment vertical="center" wrapText="1"/>
    </xf>
    <xf numFmtId="0" fontId="23" fillId="0" borderId="103" xfId="0" applyFont="1" applyBorder="1" applyAlignment="1">
      <alignment vertical="center"/>
    </xf>
    <xf numFmtId="38" fontId="39" fillId="0" borderId="0" xfId="0" applyNumberFormat="1" applyFont="1" applyAlignment="1">
      <alignment vertical="center"/>
    </xf>
    <xf numFmtId="0" fontId="65" fillId="0" borderId="0" xfId="0" applyFont="1" applyAlignment="1">
      <alignment horizontal="center" vertical="center"/>
    </xf>
    <xf numFmtId="0" fontId="2" fillId="0" borderId="75" xfId="0" applyFont="1" applyBorder="1" applyAlignment="1">
      <alignment horizontal="center" vertical="center"/>
    </xf>
    <xf numFmtId="0" fontId="2" fillId="0" borderId="20" xfId="0" applyFont="1" applyBorder="1" applyAlignment="1">
      <alignment vertical="center"/>
    </xf>
    <xf numFmtId="0" fontId="30" fillId="0" borderId="73" xfId="0" applyFont="1" applyBorder="1" applyAlignment="1">
      <alignment horizontal="left" vertical="center"/>
    </xf>
    <xf numFmtId="38" fontId="0" fillId="0" borderId="19" xfId="0" applyNumberFormat="1" applyBorder="1" applyAlignment="1">
      <alignment vertical="center"/>
    </xf>
    <xf numFmtId="38" fontId="12" fillId="0" borderId="100" xfId="0" applyNumberFormat="1" applyFont="1" applyBorder="1" applyAlignment="1">
      <alignment vertical="center"/>
    </xf>
    <xf numFmtId="38" fontId="29" fillId="0" borderId="19" xfId="4" applyFont="1" applyBorder="1" applyAlignment="1" applyProtection="1">
      <alignment vertical="center"/>
    </xf>
    <xf numFmtId="38" fontId="29" fillId="0" borderId="43" xfId="4" applyFont="1" applyBorder="1" applyAlignment="1" applyProtection="1">
      <alignment vertical="center"/>
    </xf>
    <xf numFmtId="0" fontId="23" fillId="0" borderId="74" xfId="0" applyFont="1" applyBorder="1" applyAlignment="1">
      <alignment vertical="center" shrinkToFit="1"/>
    </xf>
    <xf numFmtId="0" fontId="23" fillId="0" borderId="45" xfId="0" applyFont="1" applyBorder="1" applyAlignment="1">
      <alignment vertical="center"/>
    </xf>
    <xf numFmtId="0" fontId="23" fillId="0" borderId="80" xfId="0" applyFont="1" applyBorder="1" applyAlignment="1">
      <alignment vertical="center"/>
    </xf>
    <xf numFmtId="0" fontId="23" fillId="0" borderId="29" xfId="0" applyFont="1" applyBorder="1" applyAlignment="1">
      <alignment vertical="center"/>
    </xf>
    <xf numFmtId="0" fontId="32" fillId="0" borderId="0" xfId="0" applyFont="1" applyAlignment="1">
      <alignment horizontal="center" vertical="center" shrinkToFit="1"/>
    </xf>
    <xf numFmtId="0" fontId="10" fillId="0" borderId="0" xfId="0" applyFont="1" applyAlignment="1">
      <alignment vertical="center"/>
    </xf>
    <xf numFmtId="38" fontId="12" fillId="0" borderId="0" xfId="0" applyNumberFormat="1" applyFont="1" applyAlignment="1">
      <alignment horizontal="right" vertical="center" shrinkToFit="1"/>
    </xf>
    <xf numFmtId="38" fontId="12" fillId="0" borderId="0" xfId="0" applyNumberFormat="1" applyFont="1" applyAlignment="1">
      <alignment horizontal="center" vertical="center" shrinkToFit="1"/>
    </xf>
    <xf numFmtId="0" fontId="14" fillId="0" borderId="0" xfId="0" applyFont="1" applyAlignment="1">
      <alignment vertical="top" wrapText="1"/>
    </xf>
    <xf numFmtId="0" fontId="195" fillId="0" borderId="0" xfId="0" applyFont="1" applyAlignment="1">
      <alignment vertical="center"/>
    </xf>
    <xf numFmtId="0" fontId="196" fillId="0" borderId="0" xfId="0" applyFont="1"/>
    <xf numFmtId="0" fontId="196" fillId="0" borderId="92" xfId="0" applyFont="1" applyBorder="1" applyAlignment="1">
      <alignment vertical="center"/>
    </xf>
    <xf numFmtId="0" fontId="196" fillId="0" borderId="115" xfId="0" applyFont="1" applyBorder="1" applyAlignment="1">
      <alignment vertical="center"/>
    </xf>
    <xf numFmtId="0" fontId="196" fillId="0" borderId="41" xfId="0" applyFont="1" applyBorder="1" applyAlignment="1">
      <alignment vertical="center"/>
    </xf>
    <xf numFmtId="0" fontId="196" fillId="0" borderId="89" xfId="0" applyFont="1" applyBorder="1" applyAlignment="1">
      <alignment vertical="center"/>
    </xf>
    <xf numFmtId="0" fontId="196" fillId="0" borderId="93" xfId="0" applyFont="1" applyBorder="1" applyAlignment="1">
      <alignment horizontal="center" vertical="center"/>
    </xf>
    <xf numFmtId="0" fontId="196" fillId="0" borderId="17" xfId="0" applyFont="1" applyBorder="1" applyAlignment="1">
      <alignment vertical="center"/>
    </xf>
    <xf numFmtId="0" fontId="196" fillId="0" borderId="25" xfId="0" applyFont="1" applyBorder="1" applyAlignment="1">
      <alignment vertical="center"/>
    </xf>
    <xf numFmtId="0" fontId="0" fillId="0" borderId="21" xfId="0" applyBorder="1"/>
    <xf numFmtId="0" fontId="196" fillId="0" borderId="74" xfId="0" applyFont="1" applyBorder="1" applyAlignment="1">
      <alignment vertical="center"/>
    </xf>
    <xf numFmtId="0" fontId="0" fillId="0" borderId="78" xfId="0" applyBorder="1"/>
    <xf numFmtId="56" fontId="197" fillId="0" borderId="0" xfId="0" applyNumberFormat="1" applyFont="1" applyAlignment="1">
      <alignment shrinkToFit="1"/>
    </xf>
    <xf numFmtId="0" fontId="198" fillId="0" borderId="0" xfId="0" applyFont="1"/>
    <xf numFmtId="0" fontId="2" fillId="0" borderId="27" xfId="0" applyFont="1" applyBorder="1" applyAlignment="1">
      <alignment vertical="center"/>
    </xf>
    <xf numFmtId="0" fontId="198" fillId="0" borderId="95" xfId="0" applyFont="1" applyBorder="1" applyAlignment="1">
      <alignment vertical="center"/>
    </xf>
    <xf numFmtId="0" fontId="198" fillId="0" borderId="115" xfId="0" applyFont="1" applyBorder="1" applyAlignment="1">
      <alignment vertical="center"/>
    </xf>
    <xf numFmtId="0" fontId="198" fillId="0" borderId="61" xfId="0" applyFont="1" applyBorder="1"/>
    <xf numFmtId="0" fontId="198" fillId="0" borderId="60" xfId="0" applyFont="1" applyBorder="1" applyAlignment="1">
      <alignment vertical="center"/>
    </xf>
    <xf numFmtId="0" fontId="198" fillId="0" borderId="92" xfId="0" applyFont="1" applyBorder="1"/>
    <xf numFmtId="0" fontId="198" fillId="0" borderId="39" xfId="0" applyFont="1" applyBorder="1"/>
    <xf numFmtId="0" fontId="4" fillId="0" borderId="72" xfId="0" applyFont="1" applyBorder="1" applyAlignment="1">
      <alignment horizontal="center" vertical="center"/>
    </xf>
    <xf numFmtId="0" fontId="198" fillId="0" borderId="80" xfId="0" applyFont="1" applyBorder="1"/>
    <xf numFmtId="0" fontId="4" fillId="0" borderId="90" xfId="0" applyFont="1" applyBorder="1" applyAlignment="1">
      <alignment horizontal="center" vertical="center"/>
    </xf>
    <xf numFmtId="0" fontId="4" fillId="0" borderId="79" xfId="0" applyFont="1" applyBorder="1" applyAlignment="1">
      <alignment horizontal="center" vertical="center"/>
    </xf>
    <xf numFmtId="0" fontId="198" fillId="0" borderId="104" xfId="0" applyFont="1" applyBorder="1"/>
    <xf numFmtId="0" fontId="198" fillId="0" borderId="116" xfId="0" applyFont="1" applyBorder="1"/>
    <xf numFmtId="0" fontId="198" fillId="0" borderId="117" xfId="0" applyFont="1" applyBorder="1"/>
    <xf numFmtId="0" fontId="198" fillId="0" borderId="117" xfId="0" applyFont="1" applyBorder="1" applyAlignment="1">
      <alignment vertical="center"/>
    </xf>
    <xf numFmtId="0" fontId="199" fillId="0" borderId="0" xfId="0" applyFont="1"/>
    <xf numFmtId="0" fontId="200" fillId="0" borderId="0" xfId="0" applyFont="1"/>
    <xf numFmtId="0" fontId="1" fillId="0" borderId="73" xfId="0" applyFont="1" applyBorder="1" applyAlignment="1">
      <alignment horizontal="center" vertical="center"/>
    </xf>
    <xf numFmtId="0" fontId="1" fillId="0" borderId="81" xfId="0" applyFont="1" applyBorder="1" applyAlignment="1">
      <alignment horizontal="center" vertical="center"/>
    </xf>
    <xf numFmtId="0" fontId="1" fillId="0" borderId="95" xfId="0" applyFont="1" applyBorder="1" applyAlignment="1">
      <alignment horizontal="center" vertical="center" shrinkToFit="1"/>
    </xf>
    <xf numFmtId="0" fontId="1" fillId="0" borderId="98" xfId="0" applyFont="1" applyBorder="1" applyAlignment="1">
      <alignment horizontal="center" vertical="center"/>
    </xf>
    <xf numFmtId="0" fontId="1" fillId="0" borderId="0" xfId="0" applyFont="1" applyAlignment="1">
      <alignment shrinkToFit="1"/>
    </xf>
    <xf numFmtId="38" fontId="1" fillId="0" borderId="0" xfId="0" applyNumberFormat="1" applyFont="1" applyAlignment="1">
      <alignment vertical="center"/>
    </xf>
    <xf numFmtId="0" fontId="30" fillId="0" borderId="190" xfId="0" applyFont="1" applyBorder="1" applyAlignment="1">
      <alignment vertical="center" shrinkToFit="1"/>
    </xf>
    <xf numFmtId="0" fontId="14" fillId="0" borderId="190" xfId="0" applyFont="1" applyBorder="1" applyAlignment="1">
      <alignment horizontal="center" vertical="center"/>
    </xf>
    <xf numFmtId="38" fontId="29" fillId="0" borderId="190" xfId="5" applyFont="1" applyBorder="1" applyAlignment="1" applyProtection="1">
      <alignment vertical="center"/>
    </xf>
    <xf numFmtId="0" fontId="2" fillId="0" borderId="19" xfId="0" applyFont="1" applyBorder="1" applyAlignment="1">
      <alignment vertical="center"/>
    </xf>
    <xf numFmtId="38" fontId="193" fillId="0" borderId="0" xfId="0" applyNumberFormat="1" applyFont="1" applyAlignment="1">
      <alignment vertical="center"/>
    </xf>
    <xf numFmtId="38" fontId="29" fillId="0" borderId="0" xfId="5" applyFont="1" applyFill="1" applyBorder="1" applyAlignment="1" applyProtection="1">
      <alignment vertical="center"/>
    </xf>
    <xf numFmtId="38" fontId="193" fillId="0" borderId="0" xfId="5" applyFont="1" applyBorder="1" applyAlignment="1" applyProtection="1">
      <alignment vertical="center"/>
    </xf>
    <xf numFmtId="0" fontId="23" fillId="0" borderId="21" xfId="0" applyFont="1" applyBorder="1" applyAlignment="1">
      <alignment vertical="center" shrinkToFit="1"/>
    </xf>
    <xf numFmtId="0" fontId="10" fillId="0" borderId="42" xfId="0" applyFont="1" applyBorder="1" applyAlignment="1">
      <alignment horizontal="center" vertical="center"/>
    </xf>
    <xf numFmtId="0" fontId="2" fillId="0" borderId="0" xfId="0" applyFont="1" applyAlignment="1">
      <alignment horizontal="center" vertical="center" shrinkToFit="1"/>
    </xf>
    <xf numFmtId="38" fontId="0" fillId="0" borderId="0" xfId="0" applyNumberFormat="1" applyAlignment="1">
      <alignment horizontal="right" vertical="center" shrinkToFit="1"/>
    </xf>
    <xf numFmtId="0" fontId="67" fillId="0" borderId="0" xfId="0" applyFont="1" applyAlignment="1">
      <alignment vertical="center"/>
    </xf>
    <xf numFmtId="0" fontId="58" fillId="0" borderId="0" xfId="0" applyFont="1" applyAlignment="1">
      <alignment horizontal="center" vertical="center"/>
    </xf>
    <xf numFmtId="38" fontId="0" fillId="0" borderId="0" xfId="0" applyNumberFormat="1" applyAlignment="1">
      <alignment horizontal="center" vertical="center" shrinkToFit="1"/>
    </xf>
    <xf numFmtId="0" fontId="30" fillId="0" borderId="0" xfId="0" applyFont="1"/>
    <xf numFmtId="0" fontId="109" fillId="0" borderId="0" xfId="0" applyFont="1" applyAlignment="1">
      <alignment vertical="center"/>
    </xf>
    <xf numFmtId="0" fontId="138" fillId="0" borderId="0" xfId="0" applyFont="1" applyAlignment="1">
      <alignment horizontal="center"/>
    </xf>
    <xf numFmtId="0" fontId="137" fillId="0" borderId="0" xfId="0" applyFont="1"/>
    <xf numFmtId="0" fontId="136" fillId="0" borderId="0" xfId="0" applyFont="1"/>
    <xf numFmtId="0" fontId="33" fillId="0" borderId="0" xfId="0" applyFont="1"/>
    <xf numFmtId="0" fontId="139" fillId="0" borderId="0" xfId="0" applyFont="1" applyAlignment="1">
      <alignment horizontal="center"/>
    </xf>
    <xf numFmtId="0" fontId="136" fillId="0" borderId="0" xfId="0" applyFont="1" applyAlignment="1">
      <alignment horizontal="center"/>
    </xf>
    <xf numFmtId="0" fontId="141" fillId="0" borderId="0" xfId="0" applyFont="1"/>
    <xf numFmtId="0" fontId="135" fillId="0" borderId="0" xfId="0" applyFont="1"/>
    <xf numFmtId="0" fontId="130" fillId="0" borderId="0" xfId="0" applyFont="1"/>
    <xf numFmtId="0" fontId="27" fillId="0" borderId="0" xfId="0" applyFont="1"/>
    <xf numFmtId="49" fontId="26" fillId="0" borderId="0" xfId="0" applyNumberFormat="1" applyFont="1" applyAlignment="1">
      <alignment horizontal="left" vertical="center"/>
    </xf>
    <xf numFmtId="49" fontId="141" fillId="0" borderId="0" xfId="0" applyNumberFormat="1" applyFont="1" applyAlignment="1">
      <alignment vertical="center"/>
    </xf>
    <xf numFmtId="0" fontId="27" fillId="0" borderId="0" xfId="0" applyFont="1" applyAlignment="1">
      <alignment horizontal="left" vertical="center"/>
    </xf>
    <xf numFmtId="0" fontId="131" fillId="0" borderId="0" xfId="0" applyFont="1"/>
    <xf numFmtId="49" fontId="23" fillId="0" borderId="0" xfId="0" applyNumberFormat="1" applyFont="1" applyAlignment="1">
      <alignment vertical="center"/>
    </xf>
    <xf numFmtId="0" fontId="23" fillId="0" borderId="0" xfId="0" applyFont="1"/>
    <xf numFmtId="0" fontId="26" fillId="0" borderId="0" xfId="0" applyFont="1" applyAlignment="1">
      <alignmen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131" fillId="0" borderId="0" xfId="0" applyFont="1" applyAlignment="1">
      <alignment vertical="center"/>
    </xf>
    <xf numFmtId="0" fontId="130" fillId="0" borderId="0" xfId="0" applyFont="1" applyAlignment="1">
      <alignment vertical="center"/>
    </xf>
    <xf numFmtId="0" fontId="27" fillId="0" borderId="0" xfId="0" applyFont="1" applyAlignment="1">
      <alignment vertical="center"/>
    </xf>
    <xf numFmtId="0" fontId="133" fillId="0" borderId="0" xfId="0" applyFont="1"/>
    <xf numFmtId="0" fontId="132" fillId="0" borderId="0" xfId="0" applyFont="1"/>
    <xf numFmtId="0" fontId="142" fillId="0" borderId="0" xfId="0" applyFont="1"/>
    <xf numFmtId="49" fontId="23" fillId="0" borderId="0" xfId="0" applyNumberFormat="1" applyFont="1" applyAlignment="1">
      <alignment horizontal="center" vertical="center"/>
    </xf>
    <xf numFmtId="49" fontId="140" fillId="0" borderId="0" xfId="0" applyNumberFormat="1" applyFont="1" applyAlignment="1">
      <alignment horizontal="left" vertical="center"/>
    </xf>
    <xf numFmtId="0" fontId="128" fillId="0" borderId="0" xfId="0" applyFont="1"/>
    <xf numFmtId="0" fontId="26" fillId="0" borderId="0" xfId="0" applyFont="1"/>
    <xf numFmtId="0" fontId="26" fillId="0" borderId="0" xfId="0" applyFont="1" applyAlignment="1">
      <alignment horizontal="left" vertical="center"/>
    </xf>
    <xf numFmtId="0" fontId="134" fillId="0" borderId="0" xfId="0" applyFont="1"/>
    <xf numFmtId="0" fontId="143" fillId="0" borderId="0" xfId="0" applyFont="1"/>
    <xf numFmtId="49" fontId="26" fillId="0" borderId="0" xfId="0" applyNumberFormat="1" applyFont="1" applyAlignment="1">
      <alignment horizontal="center" vertical="center"/>
    </xf>
    <xf numFmtId="49" fontId="144" fillId="0" borderId="0" xfId="0" applyNumberFormat="1" applyFont="1" applyAlignment="1">
      <alignment horizontal="left" vertical="center"/>
    </xf>
    <xf numFmtId="49" fontId="130" fillId="0" borderId="0" xfId="0" applyNumberFormat="1" applyFont="1" applyAlignment="1">
      <alignment horizontal="left" vertical="center"/>
    </xf>
    <xf numFmtId="0" fontId="130" fillId="0" borderId="0" xfId="0" applyFont="1" applyAlignment="1">
      <alignment horizontal="left" vertical="center"/>
    </xf>
    <xf numFmtId="49" fontId="130" fillId="0" borderId="0" xfId="0" applyNumberFormat="1" applyFont="1" applyAlignment="1">
      <alignment horizontal="center" vertical="center"/>
    </xf>
    <xf numFmtId="0" fontId="128" fillId="0" borderId="0" xfId="0" applyFont="1" applyAlignment="1">
      <alignment vertical="center"/>
    </xf>
    <xf numFmtId="49" fontId="128" fillId="0" borderId="0" xfId="0" applyNumberFormat="1" applyFont="1" applyAlignment="1">
      <alignment horizontal="left" vertical="center"/>
    </xf>
    <xf numFmtId="0" fontId="128" fillId="0" borderId="0" xfId="0" applyFont="1" applyAlignment="1">
      <alignment horizontal="left" vertical="center"/>
    </xf>
    <xf numFmtId="0" fontId="129" fillId="0" borderId="0" xfId="0" applyFont="1"/>
    <xf numFmtId="0" fontId="25" fillId="0" borderId="108" xfId="0" applyFont="1" applyBorder="1" applyAlignment="1">
      <alignment horizontal="center" vertical="center" textRotation="255"/>
    </xf>
    <xf numFmtId="0" fontId="0" fillId="0" borderId="121" xfId="0" applyBorder="1" applyAlignment="1">
      <alignment horizontal="center" vertical="center" textRotation="255"/>
    </xf>
    <xf numFmtId="0" fontId="0" fillId="0" borderId="98" xfId="0" applyBorder="1" applyAlignment="1">
      <alignment horizontal="center" vertical="center" textRotation="255"/>
    </xf>
    <xf numFmtId="181" fontId="88" fillId="0" borderId="80" xfId="0" applyNumberFormat="1" applyFont="1" applyBorder="1" applyAlignment="1" applyProtection="1">
      <alignment horizontal="center" vertical="center"/>
      <protection locked="0"/>
    </xf>
    <xf numFmtId="181" fontId="88" fillId="0" borderId="0" xfId="0" applyNumberFormat="1" applyFont="1" applyAlignment="1" applyProtection="1">
      <alignment horizontal="center" vertical="center"/>
      <protection locked="0"/>
    </xf>
    <xf numFmtId="181" fontId="88" fillId="0" borderId="39" xfId="0" applyNumberFormat="1" applyFont="1" applyBorder="1" applyAlignment="1" applyProtection="1">
      <alignment horizontal="center" vertical="center"/>
      <protection locked="0"/>
    </xf>
    <xf numFmtId="181" fontId="88" fillId="0" borderId="60" xfId="0" applyNumberFormat="1" applyFont="1" applyBorder="1" applyAlignment="1" applyProtection="1">
      <alignment horizontal="center" vertical="center"/>
      <protection locked="0"/>
    </xf>
    <xf numFmtId="181" fontId="88" fillId="0" borderId="61" xfId="0" applyNumberFormat="1" applyFont="1" applyBorder="1" applyAlignment="1" applyProtection="1">
      <alignment horizontal="center" vertical="center"/>
      <protection locked="0"/>
    </xf>
    <xf numFmtId="181" fontId="88" fillId="0" borderId="91" xfId="0" applyNumberFormat="1" applyFont="1" applyBorder="1" applyAlignment="1" applyProtection="1">
      <alignment horizontal="center" vertical="center"/>
      <protection locked="0"/>
    </xf>
    <xf numFmtId="0" fontId="57" fillId="0" borderId="49" xfId="0" applyFont="1" applyBorder="1" applyAlignment="1" applyProtection="1">
      <alignment vertical="center" shrinkToFit="1"/>
      <protection locked="0"/>
    </xf>
    <xf numFmtId="0" fontId="97" fillId="0" borderId="49" xfId="0" applyFont="1" applyBorder="1" applyAlignment="1" applyProtection="1">
      <alignment vertical="center"/>
      <protection locked="0"/>
    </xf>
    <xf numFmtId="0" fontId="97" fillId="0" borderId="82" xfId="0" applyFont="1" applyBorder="1" applyAlignment="1" applyProtection="1">
      <alignment vertical="center"/>
      <protection locked="0"/>
    </xf>
    <xf numFmtId="20" fontId="17" fillId="0" borderId="19" xfId="0" applyNumberFormat="1" applyFont="1" applyBorder="1" applyAlignment="1" applyProtection="1">
      <alignment vertical="center" shrinkToFit="1"/>
      <protection locked="0"/>
    </xf>
    <xf numFmtId="0" fontId="17" fillId="0" borderId="19" xfId="0" applyFont="1" applyBorder="1" applyAlignment="1" applyProtection="1">
      <alignment vertical="center" shrinkToFit="1"/>
      <protection locked="0"/>
    </xf>
    <xf numFmtId="0" fontId="17" fillId="0" borderId="90" xfId="0" applyFont="1" applyBorder="1" applyAlignment="1" applyProtection="1">
      <alignment vertical="center" shrinkToFit="1"/>
      <protection locked="0"/>
    </xf>
    <xf numFmtId="0" fontId="17" fillId="0" borderId="22" xfId="0" applyFont="1" applyBorder="1" applyAlignment="1" applyProtection="1">
      <alignment vertical="center"/>
      <protection locked="0"/>
    </xf>
    <xf numFmtId="0" fontId="17" fillId="0" borderId="139" xfId="0" applyFont="1" applyBorder="1" applyAlignment="1" applyProtection="1">
      <alignment vertical="center"/>
      <protection locked="0"/>
    </xf>
    <xf numFmtId="0" fontId="30" fillId="0" borderId="0" xfId="0" applyFont="1" applyAlignment="1">
      <alignment vertical="center"/>
    </xf>
    <xf numFmtId="177" fontId="57" fillId="0" borderId="21" xfId="0" applyNumberFormat="1" applyFont="1" applyBorder="1" applyAlignment="1" applyProtection="1">
      <alignment horizontal="left" vertical="center" shrinkToFit="1"/>
      <protection locked="0"/>
    </xf>
    <xf numFmtId="0" fontId="97" fillId="0" borderId="19" xfId="0" applyFont="1" applyBorder="1" applyAlignment="1" applyProtection="1">
      <alignment vertical="center" shrinkToFit="1"/>
      <protection locked="0"/>
    </xf>
    <xf numFmtId="0" fontId="97" fillId="0" borderId="77" xfId="0" applyFont="1" applyBorder="1" applyAlignment="1" applyProtection="1">
      <alignment vertical="center" shrinkToFit="1"/>
      <protection locked="0"/>
    </xf>
    <xf numFmtId="49" fontId="25" fillId="0" borderId="108" xfId="0" applyNumberFormat="1" applyFont="1" applyBorder="1" applyAlignment="1">
      <alignment horizontal="center" vertical="center" textRotation="255"/>
    </xf>
    <xf numFmtId="0" fontId="39" fillId="0" borderId="81" xfId="0" applyFont="1" applyBorder="1" applyAlignment="1">
      <alignment horizontal="center" vertical="center"/>
    </xf>
    <xf numFmtId="0" fontId="39" fillId="0" borderId="49" xfId="0" applyFont="1" applyBorder="1" applyAlignment="1">
      <alignment horizontal="center" vertical="center"/>
    </xf>
    <xf numFmtId="0" fontId="39" fillId="0" borderId="20" xfId="0" applyFont="1" applyBorder="1" applyAlignment="1">
      <alignment horizontal="center" vertical="center"/>
    </xf>
    <xf numFmtId="0" fontId="39" fillId="0" borderId="19" xfId="0" applyFont="1" applyBorder="1" applyAlignment="1">
      <alignment horizontal="center" vertical="center"/>
    </xf>
    <xf numFmtId="0" fontId="17" fillId="0" borderId="21" xfId="0" applyFont="1" applyBorder="1" applyAlignment="1" applyProtection="1">
      <alignment vertical="center"/>
      <protection locked="0"/>
    </xf>
    <xf numFmtId="0" fontId="30" fillId="0" borderId="49" xfId="0" applyFont="1" applyBorder="1" applyAlignment="1">
      <alignment vertical="top"/>
    </xf>
    <xf numFmtId="0" fontId="0" fillId="0" borderId="49" xfId="0" applyBorder="1" applyAlignment="1">
      <alignment vertical="top"/>
    </xf>
    <xf numFmtId="0" fontId="30" fillId="0" borderId="19" xfId="0" applyFont="1" applyBorder="1" applyAlignment="1">
      <alignment vertical="top"/>
    </xf>
    <xf numFmtId="0" fontId="0" fillId="0" borderId="19" xfId="0" applyBorder="1" applyAlignment="1">
      <alignment vertical="top"/>
    </xf>
    <xf numFmtId="38" fontId="12" fillId="0" borderId="81" xfId="0" applyNumberFormat="1" applyFont="1" applyBorder="1" applyAlignment="1">
      <alignment vertical="center"/>
    </xf>
    <xf numFmtId="0" fontId="12" fillId="0" borderId="49" xfId="0" applyFont="1" applyBorder="1" applyAlignment="1">
      <alignment vertical="center"/>
    </xf>
    <xf numFmtId="0" fontId="30" fillId="0" borderId="76" xfId="0" applyFont="1" applyBorder="1" applyAlignment="1">
      <alignment horizontal="left" vertical="top"/>
    </xf>
    <xf numFmtId="0" fontId="30" fillId="0" borderId="0" xfId="0" applyFont="1" applyAlignment="1">
      <alignment horizontal="left" vertical="top"/>
    </xf>
    <xf numFmtId="38" fontId="58" fillId="0" borderId="81" xfId="4" applyFont="1" applyBorder="1" applyAlignment="1" applyProtection="1">
      <alignment horizontal="center" vertical="center"/>
    </xf>
    <xf numFmtId="0" fontId="58" fillId="0" borderId="82" xfId="0" applyFont="1" applyBorder="1" applyAlignment="1">
      <alignment horizontal="center" vertical="center"/>
    </xf>
    <xf numFmtId="0" fontId="58" fillId="0" borderId="0" xfId="0" applyFont="1" applyAlignment="1">
      <alignment horizontal="center" vertical="top" textRotation="255"/>
    </xf>
    <xf numFmtId="0" fontId="58" fillId="0" borderId="0" xfId="0" applyFont="1" applyAlignment="1">
      <alignment horizontal="center" textRotation="255"/>
    </xf>
    <xf numFmtId="0" fontId="10" fillId="0" borderId="20" xfId="0" applyFont="1" applyBorder="1" applyAlignment="1">
      <alignment horizontal="center" vertical="center"/>
    </xf>
    <xf numFmtId="0" fontId="10" fillId="0" borderId="77" xfId="0" applyFont="1" applyBorder="1" applyAlignment="1">
      <alignment horizontal="center" vertical="center"/>
    </xf>
    <xf numFmtId="38" fontId="58" fillId="0" borderId="20" xfId="4" applyFont="1" applyBorder="1" applyAlignment="1" applyProtection="1">
      <alignment horizontal="center" vertical="center"/>
    </xf>
    <xf numFmtId="0" fontId="58" fillId="0" borderId="19" xfId="0" applyFont="1" applyBorder="1" applyAlignment="1">
      <alignment horizontal="center" vertical="center"/>
    </xf>
    <xf numFmtId="38" fontId="12" fillId="0" borderId="20" xfId="0" applyNumberFormat="1" applyFont="1" applyBorder="1" applyAlignment="1">
      <alignment vertical="center" shrinkToFit="1"/>
    </xf>
    <xf numFmtId="0" fontId="12" fillId="0" borderId="19" xfId="0" applyFont="1" applyBorder="1" applyAlignment="1">
      <alignment vertical="center" shrinkToFit="1"/>
    </xf>
    <xf numFmtId="38" fontId="12" fillId="0" borderId="20" xfId="4" applyFont="1" applyFill="1" applyBorder="1" applyAlignment="1" applyProtection="1">
      <alignment vertical="center" shrinkToFit="1"/>
    </xf>
    <xf numFmtId="180" fontId="81" fillId="0" borderId="41" xfId="0" applyNumberFormat="1" applyFont="1" applyBorder="1" applyAlignment="1">
      <alignment vertical="center"/>
    </xf>
    <xf numFmtId="0" fontId="97" fillId="0" borderId="41" xfId="0" applyFont="1" applyBorder="1" applyAlignment="1">
      <alignment vertical="center"/>
    </xf>
    <xf numFmtId="0" fontId="97" fillId="0" borderId="17" xfId="0" applyFont="1" applyBorder="1" applyAlignment="1">
      <alignment vertical="center"/>
    </xf>
    <xf numFmtId="0" fontId="97" fillId="0" borderId="49" xfId="0" applyFont="1" applyBorder="1" applyAlignment="1">
      <alignment vertical="center"/>
    </xf>
    <xf numFmtId="0" fontId="97" fillId="0" borderId="51" xfId="0" applyFont="1" applyBorder="1" applyAlignment="1">
      <alignment vertical="center"/>
    </xf>
    <xf numFmtId="0" fontId="30" fillId="0" borderId="115" xfId="0" applyFont="1" applyBorder="1" applyAlignment="1">
      <alignment vertical="top"/>
    </xf>
    <xf numFmtId="0" fontId="30" fillId="0" borderId="41" xfId="0" applyFont="1" applyBorder="1" applyAlignment="1">
      <alignment vertical="top"/>
    </xf>
    <xf numFmtId="49" fontId="5" fillId="0" borderId="81" xfId="0" applyNumberFormat="1" applyFont="1" applyBorder="1" applyAlignment="1">
      <alignment horizontal="center" vertical="center"/>
    </xf>
    <xf numFmtId="49" fontId="5" fillId="0" borderId="49" xfId="0" applyNumberFormat="1" applyFont="1" applyBorder="1" applyAlignment="1">
      <alignment horizontal="center" vertical="center"/>
    </xf>
    <xf numFmtId="0" fontId="30" fillId="0" borderId="20" xfId="0" applyFont="1" applyBorder="1" applyAlignment="1">
      <alignment horizontal="left" vertical="center"/>
    </xf>
    <xf numFmtId="0" fontId="30" fillId="0" borderId="19" xfId="0" applyFont="1" applyBorder="1" applyAlignment="1">
      <alignment horizontal="left" vertical="center"/>
    </xf>
    <xf numFmtId="0" fontId="30" fillId="0" borderId="77" xfId="0" applyFont="1" applyBorder="1" applyAlignment="1">
      <alignment horizontal="left" vertical="center"/>
    </xf>
    <xf numFmtId="0" fontId="30" fillId="0" borderId="81" xfId="0" applyFont="1" applyBorder="1" applyAlignment="1">
      <alignment horizontal="left" vertical="center"/>
    </xf>
    <xf numFmtId="0" fontId="30" fillId="0" borderId="49" xfId="0" applyFont="1" applyBorder="1" applyAlignment="1">
      <alignment horizontal="left" vertical="center"/>
    </xf>
    <xf numFmtId="0" fontId="30" fillId="0" borderId="82" xfId="0" applyFont="1" applyBorder="1" applyAlignment="1">
      <alignment horizontal="left" vertical="center"/>
    </xf>
    <xf numFmtId="0" fontId="56" fillId="0" borderId="121" xfId="0" applyFont="1" applyBorder="1" applyAlignment="1" applyProtection="1">
      <alignment vertical="center" shrinkToFit="1"/>
      <protection locked="0"/>
    </xf>
    <xf numFmtId="0" fontId="56" fillId="0" borderId="140" xfId="0" applyFont="1" applyBorder="1" applyAlignment="1" applyProtection="1">
      <alignment vertical="center" shrinkToFit="1"/>
      <protection locked="0"/>
    </xf>
    <xf numFmtId="176" fontId="30" fillId="0" borderId="0" xfId="0" applyNumberFormat="1" applyFont="1" applyAlignment="1">
      <alignment vertical="center"/>
    </xf>
    <xf numFmtId="0" fontId="30" fillId="0" borderId="93" xfId="0" applyFont="1" applyBorder="1" applyAlignment="1">
      <alignment vertical="top"/>
    </xf>
    <xf numFmtId="0" fontId="30" fillId="0" borderId="108" xfId="0" applyFont="1" applyBorder="1" applyAlignment="1">
      <alignment vertical="top"/>
    </xf>
    <xf numFmtId="0" fontId="17" fillId="0" borderId="108" xfId="0" applyFont="1" applyBorder="1" applyAlignment="1">
      <alignment vertical="top"/>
    </xf>
    <xf numFmtId="0" fontId="35" fillId="0" borderId="41" xfId="0" applyFont="1" applyBorder="1" applyAlignment="1">
      <alignment horizontal="center" vertical="top" shrinkToFit="1"/>
    </xf>
    <xf numFmtId="0" fontId="35" fillId="0" borderId="89" xfId="0" applyFont="1" applyBorder="1" applyAlignment="1">
      <alignment horizontal="center" vertical="top" shrinkToFit="1"/>
    </xf>
    <xf numFmtId="182" fontId="30" fillId="0" borderId="0" xfId="0" applyNumberFormat="1" applyFont="1" applyAlignment="1">
      <alignment vertical="center" shrinkToFit="1"/>
    </xf>
    <xf numFmtId="0" fontId="0" fillId="0" borderId="39" xfId="0" applyBorder="1" applyAlignment="1">
      <alignment vertical="center"/>
    </xf>
    <xf numFmtId="0" fontId="5" fillId="0" borderId="141" xfId="0" applyFont="1" applyBorder="1" applyAlignment="1" applyProtection="1">
      <alignment vertical="center" shrinkToFit="1"/>
      <protection locked="0"/>
    </xf>
    <xf numFmtId="0" fontId="5" fillId="0" borderId="98" xfId="0" applyFont="1" applyBorder="1" applyAlignment="1" applyProtection="1">
      <alignment vertical="center" shrinkToFit="1"/>
      <protection locked="0"/>
    </xf>
    <xf numFmtId="20" fontId="5" fillId="0" borderId="120" xfId="0" applyNumberFormat="1" applyFont="1" applyBorder="1" applyAlignment="1" applyProtection="1">
      <alignment vertical="center" shrinkToFit="1"/>
      <protection locked="0"/>
    </xf>
    <xf numFmtId="20" fontId="5" fillId="0" borderId="73" xfId="0" applyNumberFormat="1" applyFont="1" applyBorder="1" applyAlignment="1" applyProtection="1">
      <alignment vertical="center" shrinkToFit="1"/>
      <protection locked="0"/>
    </xf>
    <xf numFmtId="0" fontId="5" fillId="0" borderId="121" xfId="0" applyFont="1" applyBorder="1" applyAlignment="1" applyProtection="1">
      <alignment horizontal="center" vertical="center" shrinkToFit="1"/>
      <protection locked="0"/>
    </xf>
    <xf numFmtId="0" fontId="5" fillId="0" borderId="140" xfId="0" applyFont="1" applyBorder="1" applyAlignment="1" applyProtection="1">
      <alignment horizontal="center" vertical="center" shrinkToFit="1"/>
      <protection locked="0"/>
    </xf>
    <xf numFmtId="0" fontId="5" fillId="0" borderId="76" xfId="0" applyFont="1" applyBorder="1" applyAlignment="1" applyProtection="1">
      <alignment vertical="center" wrapText="1" shrinkToFit="1"/>
      <protection locked="0"/>
    </xf>
    <xf numFmtId="0" fontId="5" fillId="0" borderId="0" xfId="0" applyFont="1" applyAlignment="1" applyProtection="1">
      <alignment vertical="center" wrapText="1" shrinkToFit="1"/>
      <protection locked="0"/>
    </xf>
    <xf numFmtId="0" fontId="5" fillId="0" borderId="75" xfId="0" applyFont="1" applyBorder="1" applyAlignment="1" applyProtection="1">
      <alignment vertical="center" wrapText="1" shrinkToFit="1"/>
      <protection locked="0"/>
    </xf>
    <xf numFmtId="0" fontId="5" fillId="0" borderId="81" xfId="0" applyFont="1" applyBorder="1" applyAlignment="1" applyProtection="1">
      <alignment vertical="center" wrapText="1" shrinkToFit="1"/>
      <protection locked="0"/>
    </xf>
    <xf numFmtId="0" fontId="5" fillId="0" borderId="49" xfId="0" applyFont="1" applyBorder="1" applyAlignment="1" applyProtection="1">
      <alignment vertical="center" wrapText="1" shrinkToFit="1"/>
      <protection locked="0"/>
    </xf>
    <xf numFmtId="0" fontId="5" fillId="0" borderId="82" xfId="0" applyFont="1" applyBorder="1" applyAlignment="1" applyProtection="1">
      <alignment vertical="center" wrapText="1" shrinkToFit="1"/>
      <protection locked="0"/>
    </xf>
    <xf numFmtId="0" fontId="30" fillId="0" borderId="78" xfId="0" applyFont="1" applyBorder="1" applyAlignment="1">
      <alignment vertical="top"/>
    </xf>
    <xf numFmtId="0" fontId="30" fillId="0" borderId="140" xfId="0" applyFont="1" applyBorder="1" applyAlignment="1">
      <alignment vertical="top"/>
    </xf>
    <xf numFmtId="0" fontId="17" fillId="0" borderId="118" xfId="0" applyFont="1" applyBorder="1" applyAlignment="1">
      <alignment vertical="top"/>
    </xf>
    <xf numFmtId="0" fontId="17" fillId="0" borderId="41" xfId="0" applyFont="1" applyBorder="1" applyAlignment="1">
      <alignment vertical="top"/>
    </xf>
    <xf numFmtId="0" fontId="17" fillId="0" borderId="81" xfId="0" applyFont="1" applyBorder="1" applyAlignment="1">
      <alignment vertical="top"/>
    </xf>
    <xf numFmtId="0" fontId="17" fillId="0" borderId="49" xfId="0" applyFont="1" applyBorder="1" applyAlignment="1">
      <alignment vertical="top"/>
    </xf>
    <xf numFmtId="0" fontId="17" fillId="0" borderId="93" xfId="0" applyFont="1" applyBorder="1" applyAlignment="1">
      <alignment vertical="top"/>
    </xf>
    <xf numFmtId="0" fontId="17" fillId="0" borderId="16" xfId="0" applyFont="1" applyBorder="1" applyAlignment="1">
      <alignment vertical="top"/>
    </xf>
    <xf numFmtId="180" fontId="81" fillId="0" borderId="62" xfId="0" applyNumberFormat="1" applyFont="1" applyBorder="1" applyAlignment="1">
      <alignment vertical="center"/>
    </xf>
    <xf numFmtId="0" fontId="97" fillId="0" borderId="140" xfId="0" applyFont="1" applyBorder="1" applyAlignment="1">
      <alignment vertical="center"/>
    </xf>
    <xf numFmtId="0" fontId="5" fillId="0" borderId="75" xfId="0" applyFont="1" applyBorder="1" applyAlignment="1" applyProtection="1">
      <alignment horizontal="center" vertical="center"/>
      <protection locked="0"/>
    </xf>
    <xf numFmtId="0" fontId="5" fillId="0" borderId="76" xfId="0" applyFont="1" applyBorder="1" applyAlignment="1" applyProtection="1">
      <alignment horizontal="center" vertical="center"/>
      <protection locked="0"/>
    </xf>
    <xf numFmtId="0" fontId="31" fillId="0" borderId="0" xfId="0" applyFont="1" applyAlignment="1">
      <alignment vertical="center"/>
    </xf>
    <xf numFmtId="0" fontId="5" fillId="0" borderId="121" xfId="0" applyFont="1" applyBorder="1" applyAlignment="1">
      <alignment horizontal="center" vertical="center"/>
    </xf>
    <xf numFmtId="0" fontId="209" fillId="0" borderId="0" xfId="2" applyFont="1" applyAlignment="1" applyProtection="1">
      <alignment horizontal="left" vertical="center"/>
    </xf>
    <xf numFmtId="0" fontId="209" fillId="0" borderId="5" xfId="2" applyFont="1" applyBorder="1" applyAlignment="1" applyProtection="1">
      <alignment horizontal="left" vertical="center"/>
    </xf>
    <xf numFmtId="0" fontId="58" fillId="0" borderId="104" xfId="0" applyFont="1" applyBorder="1" applyAlignment="1">
      <alignment horizontal="center" vertical="center"/>
    </xf>
    <xf numFmtId="0" fontId="58" fillId="0" borderId="117" xfId="0" applyFont="1" applyBorder="1" applyAlignment="1">
      <alignment horizontal="center" vertical="center"/>
    </xf>
    <xf numFmtId="0" fontId="58" fillId="0" borderId="116" xfId="0" applyFont="1" applyBorder="1" applyAlignment="1">
      <alignment horizontal="center" vertical="center"/>
    </xf>
    <xf numFmtId="0" fontId="10" fillId="0" borderId="80" xfId="0" applyFon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right" vertical="center"/>
    </xf>
    <xf numFmtId="0" fontId="20" fillId="0" borderId="0" xfId="0" applyFont="1" applyAlignment="1">
      <alignment horizontal="right" vertical="center"/>
    </xf>
    <xf numFmtId="0" fontId="47" fillId="0" borderId="41" xfId="0" applyFont="1" applyBorder="1" applyAlignment="1">
      <alignment horizontal="center" vertical="top" shrinkToFit="1"/>
    </xf>
    <xf numFmtId="0" fontId="47" fillId="0" borderId="17" xfId="0" applyFont="1" applyBorder="1" applyAlignment="1">
      <alignment horizontal="center" vertical="top" shrinkToFit="1"/>
    </xf>
    <xf numFmtId="0" fontId="5" fillId="0" borderId="80" xfId="0" applyFont="1" applyBorder="1" applyAlignment="1">
      <alignment vertical="center" shrinkToFit="1"/>
    </xf>
    <xf numFmtId="0" fontId="5" fillId="0" borderId="0" xfId="0" applyFont="1" applyAlignment="1">
      <alignment vertical="center" shrinkToFit="1"/>
    </xf>
    <xf numFmtId="0" fontId="5" fillId="0" borderId="39" xfId="0" applyFont="1" applyBorder="1" applyAlignment="1">
      <alignment vertical="center" shrinkToFit="1"/>
    </xf>
    <xf numFmtId="0" fontId="5" fillId="0" borderId="60" xfId="0" applyFont="1" applyBorder="1" applyAlignment="1">
      <alignment vertical="center" shrinkToFit="1"/>
    </xf>
    <xf numFmtId="0" fontId="5" fillId="0" borderId="61" xfId="0" applyFont="1" applyBorder="1" applyAlignment="1">
      <alignment vertical="center" shrinkToFit="1"/>
    </xf>
    <xf numFmtId="0" fontId="5" fillId="0" borderId="91" xfId="0" applyFont="1" applyBorder="1" applyAlignment="1">
      <alignment vertical="center" shrinkToFit="1"/>
    </xf>
    <xf numFmtId="0" fontId="4" fillId="0" borderId="92" xfId="0" applyFont="1" applyBorder="1" applyAlignment="1">
      <alignment vertical="center"/>
    </xf>
    <xf numFmtId="0" fontId="4" fillId="0" borderId="41" xfId="0" applyFont="1" applyBorder="1" applyAlignment="1">
      <alignment vertical="center"/>
    </xf>
    <xf numFmtId="0" fontId="4" fillId="0" borderId="17" xfId="0" applyFont="1" applyBorder="1" applyAlignment="1">
      <alignment vertical="center"/>
    </xf>
    <xf numFmtId="0" fontId="58" fillId="0" borderId="60" xfId="0" applyFont="1" applyBorder="1" applyAlignment="1">
      <alignment horizontal="center" vertical="center"/>
    </xf>
    <xf numFmtId="0" fontId="58" fillId="0" borderId="91" xfId="0" applyFont="1" applyBorder="1" applyAlignment="1">
      <alignment horizontal="center" vertical="center"/>
    </xf>
    <xf numFmtId="0" fontId="58" fillId="0" borderId="61" xfId="0" applyFont="1" applyBorder="1" applyAlignment="1">
      <alignment horizontal="center" vertical="center"/>
    </xf>
    <xf numFmtId="0" fontId="47" fillId="0" borderId="41" xfId="0" applyFont="1" applyBorder="1" applyAlignment="1">
      <alignment horizontal="center" vertical="top"/>
    </xf>
    <xf numFmtId="0" fontId="47" fillId="0" borderId="17" xfId="0" applyFont="1" applyBorder="1" applyAlignment="1">
      <alignment horizontal="center" vertical="top"/>
    </xf>
    <xf numFmtId="179" fontId="81" fillId="0" borderId="80" xfId="0" applyNumberFormat="1" applyFont="1" applyBorder="1" applyAlignment="1">
      <alignment vertical="center"/>
    </xf>
    <xf numFmtId="179" fontId="81" fillId="0" borderId="0" xfId="0" applyNumberFormat="1" applyFont="1" applyAlignment="1">
      <alignment vertical="center"/>
    </xf>
    <xf numFmtId="179" fontId="81" fillId="0" borderId="39" xfId="0" applyNumberFormat="1" applyFont="1" applyBorder="1" applyAlignment="1">
      <alignment vertical="center"/>
    </xf>
    <xf numFmtId="179" fontId="81" fillId="0" borderId="60" xfId="0" applyNumberFormat="1" applyFont="1" applyBorder="1" applyAlignment="1">
      <alignment vertical="center"/>
    </xf>
    <xf numFmtId="179" fontId="81" fillId="0" borderId="61" xfId="0" applyNumberFormat="1" applyFont="1" applyBorder="1" applyAlignment="1">
      <alignment vertical="center"/>
    </xf>
    <xf numFmtId="179" fontId="81" fillId="0" borderId="91" xfId="0" applyNumberFormat="1" applyFont="1" applyBorder="1" applyAlignment="1">
      <alignment vertical="center"/>
    </xf>
    <xf numFmtId="177" fontId="5" fillId="0" borderId="0" xfId="0" applyNumberFormat="1" applyFont="1" applyAlignment="1">
      <alignment horizontal="center" vertical="center"/>
    </xf>
    <xf numFmtId="177" fontId="5" fillId="0" borderId="39" xfId="0" applyNumberFormat="1" applyFont="1" applyBorder="1" applyAlignment="1">
      <alignment horizontal="center" vertical="center"/>
    </xf>
    <xf numFmtId="177" fontId="5" fillId="0" borderId="61" xfId="0" applyNumberFormat="1" applyFont="1" applyBorder="1" applyAlignment="1">
      <alignment horizontal="center" vertical="center"/>
    </xf>
    <xf numFmtId="177" fontId="5" fillId="0" borderId="91" xfId="0" applyNumberFormat="1" applyFont="1" applyBorder="1" applyAlignment="1">
      <alignment horizontal="center" vertical="center"/>
    </xf>
    <xf numFmtId="0" fontId="4" fillId="0" borderId="92" xfId="0" applyFont="1" applyBorder="1" applyAlignment="1">
      <alignment horizontal="left" vertical="center"/>
    </xf>
    <xf numFmtId="0" fontId="4" fillId="0" borderId="41" xfId="0" applyFont="1" applyBorder="1" applyAlignment="1">
      <alignment horizontal="left" vertical="center"/>
    </xf>
    <xf numFmtId="0" fontId="4" fillId="0" borderId="17" xfId="0" applyFont="1" applyBorder="1" applyAlignment="1">
      <alignment horizontal="left" vertical="center"/>
    </xf>
    <xf numFmtId="0" fontId="5" fillId="0" borderId="80" xfId="0" applyFont="1" applyBorder="1" applyAlignment="1">
      <alignment vertical="center" wrapText="1"/>
    </xf>
    <xf numFmtId="0" fontId="5" fillId="0" borderId="0" xfId="0" applyFont="1" applyAlignment="1">
      <alignment vertical="center" wrapText="1"/>
    </xf>
    <xf numFmtId="0" fontId="5" fillId="0" borderId="39" xfId="0" applyFont="1" applyBorder="1" applyAlignment="1">
      <alignment vertical="center" wrapText="1"/>
    </xf>
    <xf numFmtId="0" fontId="5" fillId="0" borderId="60" xfId="0" applyFont="1" applyBorder="1" applyAlignment="1">
      <alignment vertical="center" wrapText="1"/>
    </xf>
    <xf numFmtId="0" fontId="5" fillId="0" borderId="61" xfId="0" applyFont="1" applyBorder="1" applyAlignment="1">
      <alignment vertical="center" wrapText="1"/>
    </xf>
    <xf numFmtId="0" fontId="5" fillId="0" borderId="91" xfId="0" applyFont="1" applyBorder="1" applyAlignment="1">
      <alignment vertical="center" wrapText="1"/>
    </xf>
    <xf numFmtId="179" fontId="5" fillId="0" borderId="15" xfId="0" applyNumberFormat="1" applyFont="1" applyBorder="1" applyAlignment="1">
      <alignment horizontal="center" vertical="center"/>
    </xf>
    <xf numFmtId="179" fontId="5" fillId="0" borderId="83" xfId="0" applyNumberFormat="1" applyFont="1" applyBorder="1" applyAlignment="1">
      <alignment horizontal="center" vertical="center"/>
    </xf>
    <xf numFmtId="0" fontId="58" fillId="0" borderId="0" xfId="0" applyFont="1"/>
    <xf numFmtId="38" fontId="10" fillId="0" borderId="20" xfId="3" applyFont="1" applyBorder="1" applyAlignment="1" applyProtection="1">
      <alignment horizontal="center" vertical="center"/>
    </xf>
    <xf numFmtId="38" fontId="10" fillId="0" borderId="19" xfId="3" applyFont="1" applyBorder="1" applyAlignment="1" applyProtection="1">
      <alignment horizontal="center" vertical="center"/>
    </xf>
    <xf numFmtId="38" fontId="12" fillId="0" borderId="77" xfId="0" applyNumberFormat="1" applyFont="1" applyBorder="1" applyAlignment="1">
      <alignment vertical="center"/>
    </xf>
    <xf numFmtId="0" fontId="12" fillId="0" borderId="20" xfId="0" applyFont="1" applyBorder="1" applyAlignment="1">
      <alignment vertical="center"/>
    </xf>
    <xf numFmtId="49" fontId="5" fillId="0" borderId="76" xfId="0" applyNumberFormat="1" applyFont="1" applyBorder="1" applyAlignment="1">
      <alignment horizontal="center" vertical="top"/>
    </xf>
    <xf numFmtId="49" fontId="5" fillId="0" borderId="0" xfId="0" applyNumberFormat="1" applyFont="1" applyAlignment="1">
      <alignment horizontal="center" vertical="top"/>
    </xf>
    <xf numFmtId="49" fontId="5" fillId="0" borderId="39" xfId="0" applyNumberFormat="1" applyFont="1" applyBorder="1" applyAlignment="1">
      <alignment horizontal="center" vertical="top"/>
    </xf>
    <xf numFmtId="177" fontId="57" fillId="0" borderId="19" xfId="0" applyNumberFormat="1" applyFont="1" applyBorder="1" applyAlignment="1" applyProtection="1">
      <alignment horizontal="left" vertical="center" shrinkToFit="1"/>
      <protection locked="0"/>
    </xf>
    <xf numFmtId="38" fontId="12" fillId="0" borderId="19" xfId="3" applyFont="1" applyBorder="1" applyAlignment="1" applyProtection="1">
      <alignment horizontal="right" vertical="center"/>
    </xf>
    <xf numFmtId="38" fontId="12" fillId="0" borderId="20" xfId="3" applyFont="1" applyBorder="1" applyAlignment="1" applyProtection="1">
      <alignment horizontal="right" vertical="center"/>
    </xf>
    <xf numFmtId="38" fontId="12" fillId="0" borderId="90" xfId="3" applyFont="1" applyBorder="1" applyAlignment="1" applyProtection="1">
      <alignment horizontal="right" vertical="center"/>
    </xf>
    <xf numFmtId="0" fontId="25" fillId="0" borderId="74" xfId="0" applyFont="1" applyBorder="1" applyAlignment="1">
      <alignment horizontal="center" vertical="center"/>
    </xf>
    <xf numFmtId="0" fontId="25" fillId="0" borderId="21" xfId="0" applyFont="1" applyBorder="1" applyAlignment="1">
      <alignment horizontal="center" vertical="center"/>
    </xf>
    <xf numFmtId="0" fontId="25" fillId="0" borderId="78" xfId="0" applyFont="1" applyBorder="1" applyAlignment="1">
      <alignment horizontal="center" vertical="center"/>
    </xf>
    <xf numFmtId="0" fontId="97" fillId="0" borderId="140" xfId="0" applyFont="1" applyBorder="1" applyAlignment="1" applyProtection="1">
      <alignment horizontal="center" vertical="center" shrinkToFit="1"/>
      <protection locked="0"/>
    </xf>
    <xf numFmtId="180" fontId="81" fillId="0" borderId="61" xfId="0" applyNumberFormat="1" applyFont="1" applyBorder="1" applyAlignment="1">
      <alignment vertical="center"/>
    </xf>
    <xf numFmtId="0" fontId="97" fillId="0" borderId="61" xfId="0" applyFont="1" applyBorder="1" applyAlignment="1">
      <alignment vertical="center"/>
    </xf>
    <xf numFmtId="0" fontId="97" fillId="0" borderId="62" xfId="0" applyFont="1" applyBorder="1" applyAlignment="1">
      <alignment vertical="center"/>
    </xf>
    <xf numFmtId="0" fontId="5" fillId="0" borderId="142" xfId="0" applyFont="1" applyBorder="1" applyAlignment="1" applyProtection="1">
      <alignment horizontal="center" vertical="center"/>
      <protection locked="0"/>
    </xf>
    <xf numFmtId="0" fontId="97" fillId="0" borderId="140" xfId="0" applyFont="1" applyBorder="1" applyAlignment="1" applyProtection="1">
      <alignment vertical="center"/>
      <protection locked="0"/>
    </xf>
    <xf numFmtId="0" fontId="5" fillId="0" borderId="118" xfId="0" applyFont="1" applyBorder="1" applyAlignment="1">
      <alignment horizontal="center" vertical="center"/>
    </xf>
    <xf numFmtId="0" fontId="97" fillId="0" borderId="62" xfId="0" applyFont="1" applyBorder="1" applyAlignment="1">
      <alignment horizontal="center" vertical="center"/>
    </xf>
    <xf numFmtId="0" fontId="30" fillId="0" borderId="143" xfId="0" applyFont="1" applyBorder="1" applyAlignment="1">
      <alignment vertical="top"/>
    </xf>
    <xf numFmtId="0" fontId="30" fillId="0" borderId="27" xfId="0" applyFont="1" applyBorder="1" applyAlignment="1">
      <alignment vertical="top"/>
    </xf>
    <xf numFmtId="177" fontId="88" fillId="0" borderId="80" xfId="0" applyNumberFormat="1" applyFont="1" applyBorder="1" applyAlignment="1" applyProtection="1">
      <alignment horizontal="center" vertical="center"/>
      <protection locked="0"/>
    </xf>
    <xf numFmtId="177" fontId="99" fillId="0" borderId="0" xfId="0" applyNumberFormat="1" applyFont="1" applyAlignment="1" applyProtection="1">
      <alignment vertical="center"/>
      <protection locked="0"/>
    </xf>
    <xf numFmtId="177" fontId="99" fillId="0" borderId="39" xfId="0" applyNumberFormat="1" applyFont="1" applyBorder="1" applyAlignment="1" applyProtection="1">
      <alignment vertical="center"/>
      <protection locked="0"/>
    </xf>
    <xf numFmtId="177" fontId="99" fillId="0" borderId="60" xfId="0" applyNumberFormat="1" applyFont="1" applyBorder="1" applyAlignment="1" applyProtection="1">
      <alignment vertical="center"/>
      <protection locked="0"/>
    </xf>
    <xf numFmtId="177" fontId="99" fillId="0" borderId="61" xfId="0" applyNumberFormat="1" applyFont="1" applyBorder="1" applyAlignment="1" applyProtection="1">
      <alignment vertical="center"/>
      <protection locked="0"/>
    </xf>
    <xf numFmtId="177" fontId="99" fillId="0" borderId="91" xfId="0" applyNumberFormat="1" applyFont="1" applyBorder="1" applyAlignment="1" applyProtection="1">
      <alignment vertical="center"/>
      <protection locked="0"/>
    </xf>
    <xf numFmtId="49" fontId="25" fillId="0" borderId="121" xfId="0" applyNumberFormat="1" applyFont="1" applyBorder="1" applyAlignment="1">
      <alignment horizontal="center" vertical="center" textRotation="255"/>
    </xf>
    <xf numFmtId="49" fontId="25" fillId="0" borderId="76" xfId="0" applyNumberFormat="1" applyFont="1" applyBorder="1" applyAlignment="1">
      <alignment horizontal="center" vertical="center" textRotation="255"/>
    </xf>
    <xf numFmtId="49" fontId="25" fillId="0" borderId="98" xfId="0" applyNumberFormat="1" applyFont="1" applyBorder="1" applyAlignment="1">
      <alignment horizontal="center" vertical="center" textRotation="255"/>
    </xf>
    <xf numFmtId="0" fontId="39" fillId="0" borderId="90" xfId="0" applyFont="1" applyBorder="1" applyAlignment="1">
      <alignment horizontal="center" vertical="center"/>
    </xf>
    <xf numFmtId="0" fontId="25" fillId="0" borderId="20" xfId="0" applyFont="1" applyBorder="1" applyAlignment="1">
      <alignment horizontal="center" vertical="center"/>
    </xf>
    <xf numFmtId="0" fontId="25" fillId="0" borderId="19" xfId="0" applyFont="1" applyBorder="1" applyAlignment="1">
      <alignment horizontal="center" vertical="center"/>
    </xf>
    <xf numFmtId="0" fontId="25" fillId="0" borderId="49" xfId="0" applyFont="1" applyBorder="1" applyAlignment="1">
      <alignment horizontal="center" vertical="center"/>
    </xf>
    <xf numFmtId="0" fontId="25" fillId="0" borderId="0" xfId="0" applyFont="1" applyAlignment="1">
      <alignment horizontal="center" vertical="center"/>
    </xf>
    <xf numFmtId="0" fontId="25" fillId="0" borderId="82" xfId="0" applyFont="1" applyBorder="1" applyAlignment="1">
      <alignment horizontal="center" vertical="center"/>
    </xf>
    <xf numFmtId="0" fontId="25" fillId="0" borderId="77" xfId="0" applyFont="1" applyBorder="1" applyAlignment="1">
      <alignment horizontal="center" vertical="center"/>
    </xf>
    <xf numFmtId="0" fontId="5" fillId="0" borderId="120" xfId="0" applyFont="1" applyBorder="1" applyAlignment="1" applyProtection="1">
      <alignment vertical="center" shrinkToFit="1"/>
      <protection locked="0"/>
    </xf>
    <xf numFmtId="0" fontId="5" fillId="0" borderId="73" xfId="0" applyFont="1" applyBorder="1" applyAlignment="1" applyProtection="1">
      <alignment vertical="center" shrinkToFit="1"/>
      <protection locked="0"/>
    </xf>
    <xf numFmtId="0" fontId="188" fillId="0" borderId="76" xfId="0" applyFont="1" applyBorder="1" applyAlignment="1">
      <alignment horizontal="center" vertical="center"/>
    </xf>
    <xf numFmtId="0" fontId="188" fillId="0" borderId="0" xfId="0" applyFont="1" applyAlignment="1">
      <alignment horizontal="center" vertical="center"/>
    </xf>
    <xf numFmtId="0" fontId="188" fillId="0" borderId="75" xfId="0" applyFont="1" applyBorder="1" applyAlignment="1">
      <alignment horizontal="center" vertical="center"/>
    </xf>
    <xf numFmtId="0" fontId="25" fillId="0" borderId="76" xfId="0" applyFont="1" applyBorder="1" applyAlignment="1">
      <alignment horizontal="center" vertical="center"/>
    </xf>
    <xf numFmtId="0" fontId="0" fillId="0" borderId="0" xfId="0" applyAlignment="1">
      <alignment horizontal="center" vertical="center"/>
    </xf>
    <xf numFmtId="0" fontId="0" fillId="0" borderId="75" xfId="0" applyBorder="1" applyAlignment="1">
      <alignment horizontal="center" vertical="center"/>
    </xf>
    <xf numFmtId="0" fontId="113" fillId="0" borderId="121" xfId="0" applyFont="1" applyBorder="1" applyAlignment="1" applyProtection="1">
      <alignment vertical="center" shrinkToFit="1"/>
      <protection locked="0"/>
    </xf>
    <xf numFmtId="0" fontId="113" fillId="0" borderId="140" xfId="0" applyFont="1" applyBorder="1" applyAlignment="1" applyProtection="1">
      <alignment vertical="center" shrinkToFit="1"/>
      <protection locked="0"/>
    </xf>
    <xf numFmtId="0" fontId="30" fillId="0" borderId="93" xfId="0" applyFont="1" applyBorder="1" applyAlignment="1">
      <alignment horizontal="left" vertical="top"/>
    </xf>
    <xf numFmtId="183" fontId="30" fillId="0" borderId="0" xfId="0" applyNumberFormat="1" applyFont="1" applyAlignment="1">
      <alignment vertical="center" shrinkToFit="1"/>
    </xf>
    <xf numFmtId="0" fontId="0" fillId="0" borderId="39" xfId="0" applyBorder="1" applyAlignment="1">
      <alignment vertical="center" shrinkToFit="1"/>
    </xf>
    <xf numFmtId="0" fontId="30" fillId="0" borderId="20" xfId="0" applyFont="1" applyBorder="1" applyAlignment="1">
      <alignment vertical="center" shrinkToFit="1"/>
    </xf>
    <xf numFmtId="0" fontId="30" fillId="0" borderId="19" xfId="0" applyFont="1" applyBorder="1" applyAlignment="1">
      <alignment vertical="center" shrinkToFit="1"/>
    </xf>
    <xf numFmtId="0" fontId="30" fillId="0" borderId="77" xfId="0" applyFont="1" applyBorder="1" applyAlignment="1">
      <alignment vertical="center" shrinkToFit="1"/>
    </xf>
    <xf numFmtId="0" fontId="97" fillId="0" borderId="98" xfId="0" applyFont="1" applyBorder="1" applyAlignment="1" applyProtection="1">
      <alignment vertical="center"/>
      <protection locked="0"/>
    </xf>
    <xf numFmtId="0" fontId="97" fillId="0" borderId="73" xfId="0" applyFont="1" applyBorder="1" applyAlignment="1" applyProtection="1">
      <alignment vertical="center"/>
      <protection locked="0"/>
    </xf>
    <xf numFmtId="0" fontId="14" fillId="0" borderId="74" xfId="0" applyFont="1" applyBorder="1" applyAlignment="1">
      <alignment horizontal="center" vertical="center"/>
    </xf>
    <xf numFmtId="0" fontId="14" fillId="0" borderId="76" xfId="0" applyFont="1" applyBorder="1" applyAlignment="1">
      <alignment horizontal="center" vertical="center"/>
    </xf>
    <xf numFmtId="0" fontId="4" fillId="0" borderId="0" xfId="0" applyFont="1" applyAlignment="1">
      <alignment vertical="center" shrinkToFit="1"/>
    </xf>
    <xf numFmtId="0" fontId="7" fillId="0" borderId="0" xfId="0" applyFont="1" applyAlignment="1">
      <alignment vertical="center" shrinkToFit="1"/>
    </xf>
    <xf numFmtId="0" fontId="14" fillId="0" borderId="0" xfId="0" applyFont="1" applyAlignment="1">
      <alignment horizontal="center" vertical="center"/>
    </xf>
    <xf numFmtId="0" fontId="12" fillId="0" borderId="0" xfId="0" applyFont="1" applyAlignment="1">
      <alignment vertical="center" shrinkToFit="1"/>
    </xf>
    <xf numFmtId="38" fontId="120" fillId="0" borderId="0" xfId="3" applyFont="1" applyAlignment="1" applyProtection="1">
      <alignment vertical="center" shrinkToFit="1"/>
    </xf>
    <xf numFmtId="38" fontId="0" fillId="0" borderId="0" xfId="3" applyFont="1" applyAlignment="1" applyProtection="1">
      <alignment vertical="center" shrinkToFit="1"/>
    </xf>
    <xf numFmtId="0" fontId="0" fillId="0" borderId="0" xfId="0" applyAlignment="1">
      <alignment vertical="center" shrinkToFit="1"/>
    </xf>
    <xf numFmtId="0" fontId="39" fillId="0" borderId="49" xfId="0" applyFont="1" applyBorder="1" applyAlignment="1">
      <alignment vertical="center"/>
    </xf>
    <xf numFmtId="0" fontId="39" fillId="0" borderId="73" xfId="0" applyFont="1" applyBorder="1" applyAlignment="1">
      <alignment horizontal="center" vertical="center"/>
    </xf>
    <xf numFmtId="0" fontId="39" fillId="0" borderId="73" xfId="0" applyFont="1" applyBorder="1" applyAlignment="1">
      <alignment vertical="center"/>
    </xf>
    <xf numFmtId="0" fontId="0" fillId="0" borderId="0" xfId="0" applyAlignment="1">
      <alignment horizontal="left" vertical="top"/>
    </xf>
    <xf numFmtId="0" fontId="0" fillId="0" borderId="0" xfId="0" applyAlignment="1">
      <alignment vertical="center"/>
    </xf>
    <xf numFmtId="177" fontId="88" fillId="0" borderId="0" xfId="0" applyNumberFormat="1" applyFont="1" applyAlignment="1" applyProtection="1">
      <alignment horizontal="center" vertical="center"/>
      <protection locked="0"/>
    </xf>
    <xf numFmtId="177" fontId="88" fillId="0" borderId="39" xfId="0" applyNumberFormat="1" applyFont="1" applyBorder="1" applyAlignment="1" applyProtection="1">
      <alignment horizontal="center" vertical="center"/>
      <protection locked="0"/>
    </xf>
    <xf numFmtId="177" fontId="88" fillId="0" borderId="60" xfId="0" applyNumberFormat="1" applyFont="1" applyBorder="1" applyAlignment="1" applyProtection="1">
      <alignment horizontal="center" vertical="center"/>
      <protection locked="0"/>
    </xf>
    <xf numFmtId="177" fontId="88" fillId="0" borderId="61" xfId="0" applyNumberFormat="1" applyFont="1" applyBorder="1" applyAlignment="1" applyProtection="1">
      <alignment horizontal="center" vertical="center"/>
      <protection locked="0"/>
    </xf>
    <xf numFmtId="0" fontId="97" fillId="0" borderId="49" xfId="0" applyFont="1" applyBorder="1" applyAlignment="1">
      <alignment horizontal="center" vertical="center"/>
    </xf>
    <xf numFmtId="49" fontId="5" fillId="0" borderId="76" xfId="0" applyNumberFormat="1" applyFont="1" applyBorder="1" applyAlignment="1">
      <alignment horizontal="center" vertical="center"/>
    </xf>
    <xf numFmtId="49" fontId="5" fillId="0" borderId="0" xfId="0" applyNumberFormat="1" applyFont="1" applyAlignment="1">
      <alignment horizontal="center" vertical="center"/>
    </xf>
    <xf numFmtId="0" fontId="97" fillId="0" borderId="0" xfId="0" applyFont="1" applyAlignment="1">
      <alignment horizontal="center" vertical="center"/>
    </xf>
    <xf numFmtId="0" fontId="67" fillId="0" borderId="41" xfId="0" applyFont="1" applyBorder="1" applyAlignment="1">
      <alignment horizontal="center" vertical="top" shrinkToFit="1"/>
    </xf>
    <xf numFmtId="0" fontId="67" fillId="0" borderId="89" xfId="0" applyFont="1" applyBorder="1" applyAlignment="1">
      <alignment horizontal="center" vertical="top" shrinkToFit="1"/>
    </xf>
    <xf numFmtId="0" fontId="30" fillId="0" borderId="16" xfId="0" applyFont="1" applyBorder="1" applyAlignment="1">
      <alignment horizontal="left" vertical="top"/>
    </xf>
    <xf numFmtId="179" fontId="81" fillId="0" borderId="22" xfId="0" applyNumberFormat="1" applyFont="1" applyBorder="1" applyAlignment="1">
      <alignment vertical="center"/>
    </xf>
    <xf numFmtId="179" fontId="81" fillId="0" borderId="130" xfId="0" applyNumberFormat="1" applyFont="1" applyBorder="1" applyAlignment="1">
      <alignment vertical="center"/>
    </xf>
    <xf numFmtId="0" fontId="5" fillId="0" borderId="121" xfId="0" applyFont="1" applyBorder="1" applyAlignment="1" applyProtection="1">
      <alignment horizontal="center" vertical="center"/>
      <protection locked="0"/>
    </xf>
    <xf numFmtId="0" fontId="30" fillId="0" borderId="115" xfId="0" applyFont="1" applyBorder="1" applyAlignment="1">
      <alignment vertical="top" shrinkToFit="1"/>
    </xf>
    <xf numFmtId="0" fontId="0" fillId="0" borderId="41" xfId="0" applyBorder="1" applyAlignment="1">
      <alignment vertical="top" shrinkToFit="1"/>
    </xf>
    <xf numFmtId="0" fontId="7" fillId="0" borderId="21" xfId="0" applyFont="1" applyBorder="1" applyAlignment="1" applyProtection="1">
      <alignment vertical="center"/>
      <protection locked="0"/>
    </xf>
    <xf numFmtId="0" fontId="5" fillId="0" borderId="49" xfId="0" applyFont="1" applyBorder="1" applyAlignment="1" applyProtection="1">
      <alignment vertical="center"/>
      <protection locked="0"/>
    </xf>
    <xf numFmtId="0" fontId="5" fillId="0" borderId="82" xfId="0" applyFont="1" applyBorder="1" applyAlignment="1" applyProtection="1">
      <alignment vertical="center"/>
      <protection locked="0"/>
    </xf>
    <xf numFmtId="0" fontId="4" fillId="0" borderId="76" xfId="0" applyFont="1" applyBorder="1" applyAlignment="1">
      <alignment horizontal="center" vertical="center" shrinkToFit="1"/>
    </xf>
    <xf numFmtId="0" fontId="4" fillId="0" borderId="75" xfId="0" applyFont="1" applyBorder="1" applyAlignment="1">
      <alignment horizontal="center" vertical="center" shrinkToFit="1"/>
    </xf>
    <xf numFmtId="0" fontId="4" fillId="0" borderId="81" xfId="0" applyFont="1" applyBorder="1" applyAlignment="1">
      <alignment horizontal="center" vertical="center" shrinkToFit="1"/>
    </xf>
    <xf numFmtId="0" fontId="4" fillId="0" borderId="82" xfId="0" applyFont="1" applyBorder="1" applyAlignment="1">
      <alignment horizontal="center" vertical="center" shrinkToFit="1"/>
    </xf>
    <xf numFmtId="0" fontId="0" fillId="0" borderId="21" xfId="0" applyBorder="1" applyAlignment="1">
      <alignment vertical="center"/>
    </xf>
    <xf numFmtId="0" fontId="39" fillId="0" borderId="74" xfId="0" applyFont="1" applyBorder="1" applyAlignment="1">
      <alignment horizontal="center" vertical="center"/>
    </xf>
    <xf numFmtId="0" fontId="39" fillId="0" borderId="21" xfId="0" applyFont="1" applyBorder="1" applyAlignment="1">
      <alignment vertical="center"/>
    </xf>
    <xf numFmtId="0" fontId="30" fillId="0" borderId="95" xfId="0" applyFont="1" applyBorder="1" applyAlignment="1">
      <alignment vertical="top"/>
    </xf>
    <xf numFmtId="0" fontId="17" fillId="0" borderId="19" xfId="0" applyFont="1" applyBorder="1" applyAlignment="1" applyProtection="1">
      <alignment vertical="center"/>
      <protection locked="0"/>
    </xf>
    <xf numFmtId="0" fontId="0" fillId="0" borderId="19" xfId="0" applyBorder="1" applyAlignment="1" applyProtection="1">
      <alignment vertical="center"/>
      <protection locked="0"/>
    </xf>
    <xf numFmtId="0" fontId="0" fillId="0" borderId="90" xfId="0" applyBorder="1" applyAlignment="1" applyProtection="1">
      <alignment vertical="center"/>
      <protection locked="0"/>
    </xf>
    <xf numFmtId="38" fontId="39" fillId="0" borderId="79" xfId="3" applyFont="1" applyBorder="1" applyAlignment="1" applyProtection="1">
      <alignment vertical="center" shrinkToFit="1"/>
    </xf>
    <xf numFmtId="38" fontId="39" fillId="0" borderId="39" xfId="3" applyFont="1" applyBorder="1" applyAlignment="1" applyProtection="1">
      <alignment vertical="center" shrinkToFit="1"/>
    </xf>
    <xf numFmtId="38" fontId="39" fillId="0" borderId="51" xfId="3" applyFont="1" applyBorder="1" applyAlignment="1" applyProtection="1">
      <alignment vertical="center" shrinkToFit="1"/>
    </xf>
    <xf numFmtId="0" fontId="14" fillId="0" borderId="81" xfId="0" applyFont="1" applyBorder="1" applyAlignment="1">
      <alignment horizontal="center" vertical="center"/>
    </xf>
    <xf numFmtId="38" fontId="29" fillId="0" borderId="13" xfId="3" applyFont="1" applyBorder="1" applyAlignment="1" applyProtection="1">
      <alignment vertical="center" shrinkToFit="1"/>
      <protection locked="0"/>
    </xf>
    <xf numFmtId="38" fontId="29" fillId="0" borderId="15" xfId="3" applyFont="1" applyBorder="1" applyAlignment="1" applyProtection="1">
      <alignment vertical="center" shrinkToFit="1"/>
      <protection locked="0"/>
    </xf>
    <xf numFmtId="38" fontId="29" fillId="0" borderId="12" xfId="3" applyFont="1" applyBorder="1" applyAlignment="1" applyProtection="1">
      <alignment vertical="center" shrinkToFit="1"/>
      <protection locked="0"/>
    </xf>
    <xf numFmtId="38" fontId="0" fillId="0" borderId="12" xfId="0" applyNumberFormat="1" applyBorder="1" applyAlignment="1" applyProtection="1">
      <alignment vertical="center" shrinkToFit="1"/>
      <protection locked="0"/>
    </xf>
    <xf numFmtId="0" fontId="4" fillId="0" borderId="108" xfId="0" applyFont="1" applyBorder="1" applyAlignment="1">
      <alignment horizontal="center" vertical="center" textRotation="255" shrinkToFit="1"/>
    </xf>
    <xf numFmtId="0" fontId="0" fillId="0" borderId="121" xfId="0" applyBorder="1" applyAlignment="1">
      <alignment horizontal="center" vertical="center" textRotation="255" shrinkToFit="1"/>
    </xf>
    <xf numFmtId="0" fontId="4" fillId="0" borderId="73" xfId="0" applyFont="1" applyBorder="1" applyAlignment="1">
      <alignment horizontal="center" vertical="center" textRotation="255" shrinkToFit="1"/>
    </xf>
    <xf numFmtId="0" fontId="7" fillId="0" borderId="73" xfId="0" applyFont="1" applyBorder="1" applyAlignment="1">
      <alignment horizontal="center" vertical="center" textRotation="255" shrinkToFit="1"/>
    </xf>
    <xf numFmtId="0" fontId="4" fillId="0" borderId="144" xfId="0" applyFont="1" applyBorder="1" applyAlignment="1">
      <alignment horizontal="center" vertical="center" shrinkToFit="1"/>
    </xf>
    <xf numFmtId="0" fontId="0" fillId="0" borderId="51" xfId="0" applyBorder="1" applyAlignment="1">
      <alignment vertical="center" shrinkToFit="1"/>
    </xf>
    <xf numFmtId="0" fontId="4" fillId="0" borderId="20" xfId="0" applyFont="1" applyBorder="1" applyAlignment="1">
      <alignment horizontal="center" vertical="center"/>
    </xf>
    <xf numFmtId="0" fontId="0" fillId="0" borderId="77" xfId="0" applyBorder="1" applyAlignment="1">
      <alignment horizontal="center" vertical="center"/>
    </xf>
    <xf numFmtId="0" fontId="0" fillId="0" borderId="81" xfId="0" applyBorder="1" applyAlignment="1">
      <alignment horizontal="center" vertical="center"/>
    </xf>
    <xf numFmtId="0" fontId="4" fillId="0" borderId="108" xfId="0" applyFont="1" applyBorder="1" applyAlignment="1">
      <alignment vertical="center" shrinkToFit="1"/>
    </xf>
    <xf numFmtId="0" fontId="0" fillId="0" borderId="121" xfId="0" applyBorder="1" applyAlignment="1">
      <alignment vertical="center" shrinkToFit="1"/>
    </xf>
    <xf numFmtId="0" fontId="4" fillId="0" borderId="78" xfId="0" applyFont="1" applyBorder="1" applyAlignment="1">
      <alignment vertical="center" shrinkToFit="1"/>
    </xf>
    <xf numFmtId="0" fontId="0" fillId="0" borderId="82" xfId="0" applyBorder="1" applyAlignment="1">
      <alignment vertical="center" shrinkToFit="1"/>
    </xf>
    <xf numFmtId="0" fontId="4" fillId="0" borderId="74" xfId="0" applyFont="1" applyBorder="1" applyAlignment="1">
      <alignment horizontal="center" vertical="center" shrinkToFit="1"/>
    </xf>
    <xf numFmtId="0" fontId="4" fillId="0" borderId="78" xfId="0" applyFont="1" applyBorder="1" applyAlignment="1">
      <alignment horizontal="center" vertical="center" shrinkToFit="1"/>
    </xf>
    <xf numFmtId="0" fontId="4" fillId="0" borderId="25" xfId="0" applyFont="1" applyBorder="1" applyAlignment="1">
      <alignment vertical="center" wrapText="1"/>
    </xf>
    <xf numFmtId="0" fontId="7" fillId="0" borderId="21" xfId="0" applyFont="1" applyBorder="1" applyAlignment="1">
      <alignment vertical="center" wrapText="1"/>
    </xf>
    <xf numFmtId="0" fontId="7" fillId="0" borderId="78" xfId="0" applyFont="1" applyBorder="1" applyAlignment="1">
      <alignment vertical="center" wrapText="1"/>
    </xf>
    <xf numFmtId="0" fontId="7" fillId="0" borderId="80" xfId="0" applyFont="1" applyBorder="1" applyAlignment="1">
      <alignment vertical="center" wrapText="1"/>
    </xf>
    <xf numFmtId="0" fontId="7" fillId="0" borderId="0" xfId="0" applyFont="1" applyAlignment="1">
      <alignment vertical="center" wrapText="1"/>
    </xf>
    <xf numFmtId="0" fontId="7" fillId="0" borderId="75" xfId="0" applyFont="1" applyBorder="1" applyAlignment="1">
      <alignment vertical="center" wrapText="1"/>
    </xf>
    <xf numFmtId="0" fontId="39" fillId="0" borderId="125" xfId="0" applyFont="1" applyBorder="1" applyAlignment="1">
      <alignment horizontal="center" vertical="center"/>
    </xf>
    <xf numFmtId="0" fontId="39" fillId="0" borderId="72" xfId="0" applyFont="1" applyBorder="1" applyAlignment="1">
      <alignment horizontal="center" vertical="center"/>
    </xf>
    <xf numFmtId="0" fontId="32" fillId="0" borderId="74" xfId="0" applyFont="1" applyBorder="1" applyAlignment="1">
      <alignment horizontal="right" vertical="center" shrinkToFit="1"/>
    </xf>
    <xf numFmtId="0" fontId="32" fillId="0" borderId="78" xfId="0" applyFont="1" applyBorder="1" applyAlignment="1">
      <alignment horizontal="right" vertical="center" shrinkToFit="1"/>
    </xf>
    <xf numFmtId="0" fontId="4" fillId="0" borderId="80" xfId="0" applyFont="1" applyBorder="1" applyAlignment="1">
      <alignment horizontal="left" vertical="center" wrapText="1"/>
    </xf>
    <xf numFmtId="0" fontId="0" fillId="0" borderId="0" xfId="0" applyAlignment="1">
      <alignment horizontal="left" vertical="center" wrapText="1"/>
    </xf>
    <xf numFmtId="0" fontId="0" fillId="0" borderId="75" xfId="0" applyBorder="1" applyAlignment="1">
      <alignment horizontal="left" vertical="center" wrapText="1"/>
    </xf>
    <xf numFmtId="0" fontId="39" fillId="0" borderId="76" xfId="0" applyFont="1" applyBorder="1" applyAlignment="1">
      <alignment horizontal="center" vertical="center"/>
    </xf>
    <xf numFmtId="0" fontId="39" fillId="0" borderId="0" xfId="0" applyFont="1" applyAlignment="1">
      <alignment vertical="center"/>
    </xf>
    <xf numFmtId="0" fontId="0" fillId="0" borderId="22" xfId="0" applyBorder="1" applyAlignment="1" applyProtection="1">
      <alignment vertical="center"/>
      <protection locked="0"/>
    </xf>
    <xf numFmtId="0" fontId="0" fillId="0" borderId="79" xfId="0" applyBorder="1" applyAlignment="1" applyProtection="1">
      <alignment vertical="center"/>
      <protection locked="0"/>
    </xf>
    <xf numFmtId="0" fontId="4" fillId="0" borderId="77" xfId="0" applyFont="1" applyBorder="1" applyAlignment="1">
      <alignment vertical="center" shrinkToFit="1"/>
    </xf>
    <xf numFmtId="0" fontId="7" fillId="0" borderId="77" xfId="0" applyFont="1" applyBorder="1" applyAlignment="1">
      <alignment vertical="center" shrinkToFit="1"/>
    </xf>
    <xf numFmtId="0" fontId="4" fillId="0" borderId="108" xfId="0" applyFont="1" applyBorder="1" applyAlignment="1">
      <alignment horizontal="left" vertical="center" shrinkToFit="1"/>
    </xf>
    <xf numFmtId="0" fontId="4" fillId="0" borderId="121" xfId="0" applyFont="1" applyBorder="1" applyAlignment="1">
      <alignment horizontal="left" vertical="center" shrinkToFit="1"/>
    </xf>
    <xf numFmtId="0" fontId="4" fillId="0" borderId="80" xfId="0" applyFont="1" applyBorder="1" applyAlignment="1">
      <alignment vertical="center" wrapText="1"/>
    </xf>
    <xf numFmtId="0" fontId="0" fillId="0" borderId="0" xfId="0" applyAlignment="1">
      <alignment vertical="center" wrapText="1"/>
    </xf>
    <xf numFmtId="0" fontId="0" fillId="0" borderId="75" xfId="0" applyBorder="1" applyAlignment="1">
      <alignment vertical="center" wrapText="1"/>
    </xf>
    <xf numFmtId="177" fontId="5" fillId="0" borderId="21" xfId="0" applyNumberFormat="1" applyFont="1" applyBorder="1" applyAlignment="1" applyProtection="1">
      <alignment horizontal="left" vertical="center" shrinkToFit="1"/>
      <protection locked="0"/>
    </xf>
    <xf numFmtId="0" fontId="97" fillId="0" borderId="21" xfId="0" applyFont="1" applyBorder="1" applyAlignment="1" applyProtection="1">
      <alignment horizontal="left" vertical="center" shrinkToFit="1"/>
      <protection locked="0"/>
    </xf>
    <xf numFmtId="0" fontId="97" fillId="0" borderId="78" xfId="0" applyFont="1" applyBorder="1" applyAlignment="1" applyProtection="1">
      <alignment horizontal="left" vertical="center" shrinkToFit="1"/>
      <protection locked="0"/>
    </xf>
    <xf numFmtId="0" fontId="4" fillId="0" borderId="75" xfId="0" applyFont="1" applyBorder="1" applyAlignment="1">
      <alignment vertical="center" shrinkToFit="1"/>
    </xf>
    <xf numFmtId="0" fontId="4" fillId="0" borderId="82" xfId="0" applyFont="1" applyBorder="1" applyAlignment="1">
      <alignment vertical="center" shrinkToFit="1"/>
    </xf>
    <xf numFmtId="0" fontId="4" fillId="0" borderId="129" xfId="0" applyFont="1" applyBorder="1" applyAlignment="1">
      <alignment vertical="center" shrinkToFit="1"/>
    </xf>
    <xf numFmtId="0" fontId="4" fillId="0" borderId="125" xfId="0" applyFont="1" applyBorder="1" applyAlignment="1">
      <alignment vertical="center" shrinkToFit="1"/>
    </xf>
    <xf numFmtId="0" fontId="14" fillId="0" borderId="129" xfId="0" applyFont="1" applyBorder="1" applyAlignment="1">
      <alignment vertical="center"/>
    </xf>
    <xf numFmtId="0" fontId="14" fillId="0" borderId="125" xfId="0" applyFont="1" applyBorder="1" applyAlignment="1">
      <alignment vertical="center"/>
    </xf>
    <xf numFmtId="38" fontId="1" fillId="0" borderId="139" xfId="3" applyFont="1" applyBorder="1" applyAlignment="1" applyProtection="1">
      <alignment vertical="center"/>
    </xf>
    <xf numFmtId="38" fontId="1" fillId="0" borderId="72" xfId="3" applyFont="1" applyBorder="1" applyAlignment="1" applyProtection="1">
      <alignment vertical="center"/>
    </xf>
    <xf numFmtId="38" fontId="213" fillId="0" borderId="37" xfId="3" applyFont="1" applyBorder="1" applyAlignment="1" applyProtection="1">
      <alignment vertical="center"/>
      <protection locked="0"/>
    </xf>
    <xf numFmtId="38" fontId="213" fillId="0" borderId="11" xfId="3" applyFont="1" applyBorder="1" applyAlignment="1" applyProtection="1">
      <alignment vertical="center"/>
      <protection locked="0"/>
    </xf>
    <xf numFmtId="0" fontId="39" fillId="0" borderId="19" xfId="0" applyFont="1" applyBorder="1" applyAlignment="1">
      <alignment vertical="center"/>
    </xf>
    <xf numFmtId="38" fontId="29" fillId="0" borderId="9" xfId="3" applyFont="1" applyBorder="1" applyAlignment="1" applyProtection="1">
      <alignment vertical="center" shrinkToFit="1"/>
      <protection locked="0"/>
    </xf>
    <xf numFmtId="38" fontId="104" fillId="0" borderId="9" xfId="0" applyNumberFormat="1" applyFont="1" applyBorder="1" applyAlignment="1" applyProtection="1">
      <alignment vertical="center" shrinkToFit="1"/>
      <protection locked="0"/>
    </xf>
    <xf numFmtId="38" fontId="39" fillId="0" borderId="79" xfId="3" applyFont="1" applyBorder="1" applyAlignment="1" applyProtection="1">
      <alignment horizontal="right" vertical="center" shrinkToFit="1"/>
    </xf>
    <xf numFmtId="38" fontId="39" fillId="0" borderId="39" xfId="3" applyFont="1" applyBorder="1" applyAlignment="1" applyProtection="1">
      <alignment horizontal="right" vertical="center" shrinkToFit="1"/>
    </xf>
    <xf numFmtId="0" fontId="5" fillId="0" borderId="108" xfId="0" applyFont="1" applyBorder="1" applyAlignment="1" applyProtection="1">
      <alignment vertical="center" shrinkToFit="1"/>
      <protection locked="0"/>
    </xf>
    <xf numFmtId="3" fontId="0" fillId="0" borderId="79" xfId="0" applyNumberFormat="1" applyBorder="1" applyAlignment="1">
      <alignment vertical="center" shrinkToFit="1"/>
    </xf>
    <xf numFmtId="3" fontId="0" fillId="0" borderId="39" xfId="0" applyNumberFormat="1" applyBorder="1" applyAlignment="1">
      <alignment vertical="center" shrinkToFit="1"/>
    </xf>
    <xf numFmtId="3" fontId="0" fillId="0" borderId="51" xfId="0" applyNumberFormat="1" applyBorder="1" applyAlignment="1">
      <alignment vertical="center" shrinkToFit="1"/>
    </xf>
    <xf numFmtId="38" fontId="30" fillId="0" borderId="76" xfId="0" applyNumberFormat="1" applyFont="1" applyBorder="1" applyAlignment="1">
      <alignment horizontal="left" vertical="top"/>
    </xf>
    <xf numFmtId="179" fontId="81" fillId="0" borderId="145" xfId="0" applyNumberFormat="1" applyFont="1" applyBorder="1" applyAlignment="1">
      <alignment vertical="center"/>
    </xf>
    <xf numFmtId="177" fontId="88" fillId="0" borderId="80" xfId="0" applyNumberFormat="1" applyFont="1" applyBorder="1" applyAlignment="1" applyProtection="1">
      <alignment horizontal="center" vertical="center" shrinkToFit="1"/>
      <protection locked="0"/>
    </xf>
    <xf numFmtId="177" fontId="88" fillId="0" borderId="0" xfId="0" applyNumberFormat="1" applyFont="1" applyAlignment="1" applyProtection="1">
      <alignment horizontal="center" vertical="center" shrinkToFit="1"/>
      <protection locked="0"/>
    </xf>
    <xf numFmtId="177" fontId="88" fillId="0" borderId="39" xfId="0" applyNumberFormat="1" applyFont="1" applyBorder="1" applyAlignment="1" applyProtection="1">
      <alignment horizontal="center" vertical="center" shrinkToFit="1"/>
      <protection locked="0"/>
    </xf>
    <xf numFmtId="177" fontId="88" fillId="0" borderId="60" xfId="0" applyNumberFormat="1" applyFont="1" applyBorder="1" applyAlignment="1" applyProtection="1">
      <alignment horizontal="center" vertical="center" shrinkToFit="1"/>
      <protection locked="0"/>
    </xf>
    <xf numFmtId="177" fontId="88" fillId="0" borderId="61" xfId="0" applyNumberFormat="1" applyFont="1" applyBorder="1" applyAlignment="1" applyProtection="1">
      <alignment horizontal="center" vertical="center" shrinkToFit="1"/>
      <protection locked="0"/>
    </xf>
    <xf numFmtId="177" fontId="88" fillId="0" borderId="91" xfId="0" applyNumberFormat="1" applyFont="1" applyBorder="1" applyAlignment="1" applyProtection="1">
      <alignment horizontal="center" vertical="center" shrinkToFit="1"/>
      <protection locked="0"/>
    </xf>
    <xf numFmtId="0" fontId="5" fillId="0" borderId="135" xfId="0" applyFont="1" applyBorder="1" applyAlignment="1" applyProtection="1">
      <alignment vertical="center"/>
      <protection locked="0"/>
    </xf>
    <xf numFmtId="0" fontId="5" fillId="0" borderId="128" xfId="0" applyFont="1" applyBorder="1" applyAlignment="1" applyProtection="1">
      <alignment vertical="center"/>
      <protection locked="0"/>
    </xf>
    <xf numFmtId="0" fontId="0" fillId="0" borderId="121" xfId="0" applyBorder="1"/>
    <xf numFmtId="0" fontId="0" fillId="0" borderId="144" xfId="0" applyBorder="1"/>
    <xf numFmtId="0" fontId="4" fillId="0" borderId="108" xfId="0" applyFont="1" applyBorder="1" applyAlignment="1">
      <alignment horizontal="center" vertical="center" shrinkToFit="1"/>
    </xf>
    <xf numFmtId="0" fontId="0" fillId="0" borderId="77" xfId="0" applyBorder="1"/>
    <xf numFmtId="0" fontId="0" fillId="0" borderId="90" xfId="0" applyBorder="1"/>
    <xf numFmtId="0" fontId="4" fillId="0" borderId="108" xfId="0" applyFont="1" applyBorder="1" applyAlignment="1">
      <alignment vertical="center" wrapText="1" shrinkToFit="1"/>
    </xf>
    <xf numFmtId="0" fontId="0" fillId="0" borderId="121" xfId="0" applyBorder="1" applyAlignment="1">
      <alignment wrapText="1"/>
    </xf>
    <xf numFmtId="0" fontId="0" fillId="0" borderId="98" xfId="0" applyBorder="1" applyAlignment="1">
      <alignment wrapText="1"/>
    </xf>
    <xf numFmtId="0" fontId="0" fillId="0" borderId="76" xfId="0" applyBorder="1"/>
    <xf numFmtId="0" fontId="0" fillId="0" borderId="81" xfId="0" applyBorder="1"/>
    <xf numFmtId="38" fontId="39" fillId="0" borderId="79" xfId="4" applyBorder="1" applyAlignment="1" applyProtection="1">
      <alignment vertical="center" shrinkToFit="1"/>
    </xf>
    <xf numFmtId="0" fontId="39" fillId="0" borderId="39" xfId="0" applyFont="1" applyBorder="1"/>
    <xf numFmtId="0" fontId="39" fillId="0" borderId="51" xfId="0" applyFont="1" applyBorder="1"/>
    <xf numFmtId="38" fontId="29" fillId="0" borderId="119" xfId="3" applyFont="1" applyBorder="1" applyAlignment="1" applyProtection="1">
      <alignment vertical="center" shrinkToFit="1"/>
      <protection locked="0"/>
    </xf>
    <xf numFmtId="38" fontId="0" fillId="0" borderId="15" xfId="0" applyNumberFormat="1" applyBorder="1" applyProtection="1">
      <protection locked="0"/>
    </xf>
    <xf numFmtId="38" fontId="0" fillId="0" borderId="83" xfId="0" applyNumberFormat="1" applyBorder="1" applyProtection="1">
      <protection locked="0"/>
    </xf>
    <xf numFmtId="0" fontId="4" fillId="0" borderId="20" xfId="0" applyFont="1" applyBorder="1" applyAlignment="1">
      <alignment horizontal="center" vertical="center" shrinkToFit="1"/>
    </xf>
    <xf numFmtId="0" fontId="4" fillId="0" borderId="77" xfId="0" applyFont="1" applyBorder="1" applyAlignment="1">
      <alignment horizontal="center" vertical="center" shrinkToFit="1"/>
    </xf>
    <xf numFmtId="38" fontId="193" fillId="0" borderId="13" xfId="0" applyNumberFormat="1" applyFont="1" applyBorder="1" applyAlignment="1" applyProtection="1">
      <alignment vertical="center" shrinkToFit="1"/>
      <protection locked="0"/>
    </xf>
    <xf numFmtId="38" fontId="193" fillId="0" borderId="15" xfId="0" applyNumberFormat="1" applyFont="1" applyBorder="1" applyAlignment="1" applyProtection="1">
      <alignment vertical="center" shrinkToFit="1"/>
      <protection locked="0"/>
    </xf>
    <xf numFmtId="38" fontId="193" fillId="0" borderId="12" xfId="0" applyNumberFormat="1" applyFont="1" applyBorder="1" applyAlignment="1" applyProtection="1">
      <alignment vertical="center" shrinkToFit="1"/>
      <protection locked="0"/>
    </xf>
    <xf numFmtId="0" fontId="4" fillId="0" borderId="25" xfId="0" applyFont="1" applyBorder="1" applyAlignment="1">
      <alignment horizontal="left" vertical="center" wrapText="1"/>
    </xf>
    <xf numFmtId="0" fontId="4" fillId="0" borderId="21" xfId="0" applyFont="1" applyBorder="1" applyAlignment="1">
      <alignment horizontal="left" vertical="center" wrapText="1"/>
    </xf>
    <xf numFmtId="0" fontId="4" fillId="0" borderId="0" xfId="0" applyFont="1" applyAlignment="1">
      <alignment horizontal="left" vertical="center" wrapText="1"/>
    </xf>
    <xf numFmtId="38" fontId="4" fillId="0" borderId="108" xfId="0" applyNumberFormat="1" applyFont="1" applyBorder="1" applyAlignment="1">
      <alignment horizontal="center" vertical="center" shrinkToFit="1"/>
    </xf>
    <xf numFmtId="38" fontId="4" fillId="0" borderId="98" xfId="0" applyNumberFormat="1" applyFont="1" applyBorder="1" applyAlignment="1">
      <alignment horizontal="center" vertical="center" shrinkToFit="1"/>
    </xf>
    <xf numFmtId="0" fontId="4" fillId="0" borderId="98" xfId="0" applyFont="1" applyBorder="1" applyAlignment="1">
      <alignment horizontal="center" vertical="center" textRotation="255" shrinkToFit="1"/>
    </xf>
    <xf numFmtId="0" fontId="4" fillId="0" borderId="121" xfId="0" applyFont="1" applyBorder="1" applyAlignment="1">
      <alignment horizontal="center" vertical="center" textRotation="255" shrinkToFit="1"/>
    </xf>
    <xf numFmtId="0" fontId="0" fillId="0" borderId="121" xfId="0" applyBorder="1" applyAlignment="1">
      <alignment horizontal="center" shrinkToFit="1"/>
    </xf>
    <xf numFmtId="0" fontId="0" fillId="0" borderId="98" xfId="0" applyBorder="1" applyAlignment="1">
      <alignment horizontal="center" shrinkToFit="1"/>
    </xf>
    <xf numFmtId="0" fontId="0" fillId="0" borderId="0" xfId="0"/>
    <xf numFmtId="0" fontId="4" fillId="0" borderId="121" xfId="0" applyFont="1" applyBorder="1" applyAlignment="1">
      <alignment horizontal="center" vertical="center" shrinkToFit="1"/>
    </xf>
    <xf numFmtId="0" fontId="4" fillId="0" borderId="98" xfId="0" applyFont="1" applyBorder="1" applyAlignment="1">
      <alignment horizontal="center" vertical="center" shrinkToFit="1"/>
    </xf>
    <xf numFmtId="0" fontId="0" fillId="0" borderId="135" xfId="0" applyBorder="1"/>
    <xf numFmtId="3" fontId="0" fillId="0" borderId="79" xfId="0" applyNumberFormat="1" applyBorder="1" applyAlignment="1">
      <alignment vertical="center"/>
    </xf>
    <xf numFmtId="3" fontId="0" fillId="0" borderId="39" xfId="0" applyNumberFormat="1" applyBorder="1" applyAlignment="1">
      <alignment vertical="center"/>
    </xf>
    <xf numFmtId="3" fontId="0" fillId="0" borderId="51" xfId="0" applyNumberFormat="1" applyBorder="1" applyAlignment="1">
      <alignment vertical="center"/>
    </xf>
    <xf numFmtId="0" fontId="39" fillId="0" borderId="74" xfId="0" applyFont="1" applyBorder="1" applyAlignment="1">
      <alignment vertical="center"/>
    </xf>
    <xf numFmtId="0" fontId="0" fillId="0" borderId="76" xfId="0" applyBorder="1" applyAlignment="1">
      <alignment vertical="center"/>
    </xf>
    <xf numFmtId="0" fontId="0" fillId="0" borderId="81" xfId="0" applyBorder="1" applyAlignment="1">
      <alignment vertical="center"/>
    </xf>
    <xf numFmtId="0" fontId="0" fillId="0" borderId="98" xfId="0" applyBorder="1"/>
    <xf numFmtId="0" fontId="0" fillId="0" borderId="128" xfId="0" applyBorder="1"/>
    <xf numFmtId="0" fontId="0" fillId="0" borderId="98" xfId="0" applyBorder="1" applyAlignment="1">
      <alignment vertical="center"/>
    </xf>
    <xf numFmtId="0" fontId="14" fillId="0" borderId="80" xfId="0" applyFont="1" applyBorder="1" applyAlignment="1">
      <alignment horizontal="left" vertical="center" wrapText="1" shrinkToFit="1"/>
    </xf>
    <xf numFmtId="0" fontId="14" fillId="0" borderId="0" xfId="0" applyFont="1" applyAlignment="1">
      <alignment horizontal="left" vertical="center" wrapText="1" shrinkToFit="1"/>
    </xf>
    <xf numFmtId="0" fontId="4" fillId="0" borderId="78" xfId="0" applyFont="1" applyBorder="1" applyAlignment="1">
      <alignment vertical="center"/>
    </xf>
    <xf numFmtId="0" fontId="4" fillId="0" borderId="75" xfId="0" applyFont="1" applyBorder="1" applyAlignment="1">
      <alignment vertical="center"/>
    </xf>
    <xf numFmtId="0" fontId="4" fillId="0" borderId="82" xfId="0" applyFont="1" applyBorder="1" applyAlignment="1">
      <alignment vertical="center"/>
    </xf>
    <xf numFmtId="0" fontId="4" fillId="0" borderId="108" xfId="0" applyFont="1" applyBorder="1" applyAlignment="1">
      <alignment horizontal="left" vertical="center"/>
    </xf>
    <xf numFmtId="0" fontId="4" fillId="0" borderId="121" xfId="0" applyFont="1" applyBorder="1" applyAlignment="1">
      <alignment horizontal="left" vertical="center"/>
    </xf>
    <xf numFmtId="0" fontId="4" fillId="0" borderId="98" xfId="0" applyFont="1" applyBorder="1" applyAlignment="1">
      <alignment horizontal="left" vertical="center"/>
    </xf>
    <xf numFmtId="0" fontId="7" fillId="0" borderId="77" xfId="0" applyFont="1" applyBorder="1" applyAlignment="1">
      <alignment horizontal="center" vertical="center"/>
    </xf>
    <xf numFmtId="0" fontId="4" fillId="0" borderId="108" xfId="0" applyFont="1" applyBorder="1" applyAlignment="1">
      <alignment horizontal="center" vertical="center" textRotation="255"/>
    </xf>
    <xf numFmtId="0" fontId="7" fillId="0" borderId="98" xfId="0" applyFont="1" applyBorder="1" applyAlignment="1">
      <alignment vertical="center" textRotation="255"/>
    </xf>
    <xf numFmtId="0" fontId="0" fillId="0" borderId="72" xfId="0" applyBorder="1"/>
    <xf numFmtId="0" fontId="30" fillId="0" borderId="135" xfId="0" applyFont="1" applyBorder="1" applyAlignment="1">
      <alignment vertical="top"/>
    </xf>
    <xf numFmtId="0" fontId="0" fillId="0" borderId="121" xfId="0" applyBorder="1" applyAlignment="1">
      <alignment horizontal="center" vertical="center" shrinkToFit="1"/>
    </xf>
    <xf numFmtId="0" fontId="0" fillId="0" borderId="144" xfId="0" applyBorder="1" applyAlignment="1">
      <alignment horizontal="center" vertical="center" shrinkToFit="1"/>
    </xf>
    <xf numFmtId="0" fontId="4" fillId="0" borderId="73" xfId="0" applyFont="1" applyBorder="1" applyAlignment="1">
      <alignment horizontal="center" vertical="center" shrinkToFit="1"/>
    </xf>
    <xf numFmtId="0" fontId="14" fillId="0" borderId="80" xfId="0" applyFont="1" applyBorder="1" applyAlignment="1">
      <alignment vertical="center" wrapText="1" shrinkToFit="1"/>
    </xf>
    <xf numFmtId="0" fontId="2" fillId="0" borderId="0" xfId="0" applyFont="1" applyAlignment="1">
      <alignment vertical="center" shrinkToFit="1"/>
    </xf>
    <xf numFmtId="0" fontId="2" fillId="0" borderId="80" xfId="0" applyFont="1" applyBorder="1" applyAlignment="1">
      <alignment vertical="center" shrinkToFit="1"/>
    </xf>
    <xf numFmtId="0" fontId="2" fillId="0" borderId="138" xfId="0" applyFont="1" applyBorder="1" applyAlignment="1">
      <alignment vertical="center" shrinkToFit="1"/>
    </xf>
    <xf numFmtId="0" fontId="2" fillId="0" borderId="7" xfId="0" applyFont="1" applyBorder="1" applyAlignment="1">
      <alignment vertical="center" shrinkToFit="1"/>
    </xf>
    <xf numFmtId="0" fontId="14" fillId="0" borderId="108" xfId="0" applyFont="1" applyBorder="1" applyAlignment="1">
      <alignment horizontal="center" vertical="center" wrapText="1" shrinkToFit="1"/>
    </xf>
    <xf numFmtId="0" fontId="14" fillId="0" borderId="98" xfId="0" applyFont="1" applyBorder="1" applyAlignment="1">
      <alignment horizontal="center" vertical="center" wrapText="1" shrinkToFit="1"/>
    </xf>
    <xf numFmtId="0" fontId="0" fillId="0" borderId="144" xfId="0" applyBorder="1" applyAlignment="1">
      <alignment horizontal="center" vertical="center" textRotation="255" shrinkToFit="1"/>
    </xf>
    <xf numFmtId="0" fontId="4" fillId="0" borderId="108" xfId="0" applyFont="1" applyBorder="1" applyAlignment="1">
      <alignment vertical="center" wrapText="1"/>
    </xf>
    <xf numFmtId="0" fontId="0" fillId="0" borderId="98" xfId="0" applyBorder="1" applyAlignment="1">
      <alignment vertical="center" wrapText="1"/>
    </xf>
    <xf numFmtId="38" fontId="39" fillId="0" borderId="79" xfId="4" applyBorder="1" applyAlignment="1" applyProtection="1">
      <alignment vertical="center"/>
    </xf>
    <xf numFmtId="0" fontId="0" fillId="0" borderId="51" xfId="0" applyBorder="1" applyAlignment="1">
      <alignment vertical="center"/>
    </xf>
    <xf numFmtId="38" fontId="29" fillId="0" borderId="13" xfId="4" applyFont="1" applyBorder="1" applyAlignment="1" applyProtection="1">
      <alignment vertical="center" shrinkToFit="1"/>
      <protection locked="0"/>
    </xf>
    <xf numFmtId="0" fontId="0" fillId="0" borderId="98" xfId="0" applyBorder="1" applyAlignment="1">
      <alignment horizontal="center" vertical="center" shrinkToFit="1"/>
    </xf>
    <xf numFmtId="38" fontId="73" fillId="0" borderId="20" xfId="4" applyFont="1" applyBorder="1" applyAlignment="1" applyProtection="1">
      <alignment vertical="center" shrinkToFit="1"/>
    </xf>
    <xf numFmtId="0" fontId="74" fillId="0" borderId="20" xfId="0" applyFont="1" applyBorder="1" applyAlignment="1">
      <alignment vertical="center" shrinkToFit="1"/>
    </xf>
    <xf numFmtId="179" fontId="81" fillId="0" borderId="62" xfId="0" applyNumberFormat="1" applyFont="1" applyBorder="1" applyAlignment="1">
      <alignment vertical="center"/>
    </xf>
    <xf numFmtId="179" fontId="81" fillId="0" borderId="140" xfId="0" applyNumberFormat="1" applyFont="1" applyBorder="1" applyAlignment="1">
      <alignment vertical="center"/>
    </xf>
    <xf numFmtId="38" fontId="39" fillId="0" borderId="19" xfId="4" applyBorder="1" applyAlignment="1" applyProtection="1">
      <alignment horizontal="right" vertical="center"/>
    </xf>
    <xf numFmtId="0" fontId="15" fillId="0" borderId="20" xfId="0" applyFont="1" applyBorder="1" applyAlignment="1">
      <alignment horizontal="center" vertical="center" shrinkToFit="1"/>
    </xf>
    <xf numFmtId="0" fontId="74" fillId="0" borderId="20" xfId="0" applyFont="1" applyBorder="1" applyAlignment="1">
      <alignment horizontal="center" vertical="center" shrinkToFit="1"/>
    </xf>
    <xf numFmtId="0" fontId="4" fillId="0" borderId="73" xfId="0" applyFont="1" applyBorder="1" applyAlignment="1">
      <alignment horizontal="center" vertical="center" wrapText="1"/>
    </xf>
    <xf numFmtId="0" fontId="7" fillId="0" borderId="73" xfId="0" applyFont="1" applyBorder="1" applyAlignment="1">
      <alignment horizontal="center" vertical="center" wrapText="1"/>
    </xf>
    <xf numFmtId="0" fontId="39" fillId="0" borderId="77" xfId="0" applyFont="1" applyBorder="1" applyAlignment="1">
      <alignment vertical="center"/>
    </xf>
    <xf numFmtId="38" fontId="39" fillId="0" borderId="19" xfId="3" applyFont="1" applyBorder="1" applyAlignment="1" applyProtection="1">
      <alignment vertical="center"/>
    </xf>
    <xf numFmtId="0" fontId="0" fillId="0" borderId="98" xfId="0" applyBorder="1" applyAlignment="1">
      <alignment vertical="center" shrinkToFit="1"/>
    </xf>
    <xf numFmtId="0" fontId="97" fillId="0" borderId="98" xfId="0" applyFont="1" applyBorder="1" applyAlignment="1" applyProtection="1">
      <alignment vertical="center" shrinkToFit="1"/>
      <protection locked="0"/>
    </xf>
    <xf numFmtId="0" fontId="97" fillId="0" borderId="120" xfId="0" applyFont="1" applyBorder="1" applyAlignment="1" applyProtection="1">
      <alignment vertical="center" shrinkToFit="1"/>
      <protection locked="0"/>
    </xf>
    <xf numFmtId="0" fontId="97" fillId="0" borderId="73" xfId="0" applyFont="1" applyBorder="1" applyAlignment="1" applyProtection="1">
      <alignment vertical="center" shrinkToFit="1"/>
      <protection locked="0"/>
    </xf>
    <xf numFmtId="0" fontId="11" fillId="0" borderId="81" xfId="0" applyFont="1" applyBorder="1" applyAlignment="1">
      <alignment vertical="center"/>
    </xf>
    <xf numFmtId="0" fontId="14" fillId="0" borderId="25" xfId="0" applyFont="1" applyBorder="1" applyAlignment="1">
      <alignment vertical="center" wrapText="1" shrinkToFit="1"/>
    </xf>
    <xf numFmtId="0" fontId="2" fillId="0" borderId="21" xfId="0" applyFont="1" applyBorder="1" applyAlignment="1">
      <alignment vertical="center" shrinkToFit="1"/>
    </xf>
    <xf numFmtId="38" fontId="29" fillId="0" borderId="25" xfId="4" applyFont="1" applyBorder="1" applyAlignment="1" applyProtection="1">
      <alignment vertical="center"/>
      <protection locked="0"/>
    </xf>
    <xf numFmtId="38" fontId="0" fillId="0" borderId="80" xfId="0" applyNumberFormat="1" applyBorder="1" applyAlignment="1" applyProtection="1">
      <alignment vertical="center"/>
      <protection locked="0"/>
    </xf>
    <xf numFmtId="38" fontId="0" fillId="0" borderId="12" xfId="0" applyNumberFormat="1" applyBorder="1" applyAlignment="1" applyProtection="1">
      <alignment vertical="center"/>
      <protection locked="0"/>
    </xf>
    <xf numFmtId="0" fontId="0" fillId="0" borderId="76" xfId="0" applyBorder="1" applyAlignment="1">
      <alignment horizontal="center" vertical="center"/>
    </xf>
    <xf numFmtId="38" fontId="39" fillId="0" borderId="79" xfId="4" applyFont="1" applyFill="1" applyBorder="1" applyAlignment="1" applyProtection="1">
      <alignment vertical="center"/>
    </xf>
    <xf numFmtId="0" fontId="4" fillId="0" borderId="73" xfId="0" applyFont="1" applyBorder="1" applyAlignment="1">
      <alignment vertical="center" shrinkToFit="1"/>
    </xf>
    <xf numFmtId="0" fontId="7" fillId="0" borderId="73" xfId="0" applyFont="1" applyBorder="1" applyAlignment="1">
      <alignment vertical="center" shrinkToFit="1"/>
    </xf>
    <xf numFmtId="0" fontId="72" fillId="0" borderId="41" xfId="0" applyFont="1" applyBorder="1" applyAlignment="1">
      <alignment horizontal="center" vertical="top" shrinkToFit="1"/>
    </xf>
    <xf numFmtId="0" fontId="72" fillId="0" borderId="89" xfId="0" applyFont="1" applyBorder="1" applyAlignment="1">
      <alignment horizontal="center" vertical="top" shrinkToFit="1"/>
    </xf>
    <xf numFmtId="38" fontId="29" fillId="0" borderId="119" xfId="4" applyFont="1" applyBorder="1" applyAlignment="1" applyProtection="1">
      <alignment vertical="center" shrinkToFit="1"/>
      <protection locked="0"/>
    </xf>
    <xf numFmtId="38" fontId="29" fillId="0" borderId="15" xfId="4" applyFont="1" applyBorder="1" applyAlignment="1" applyProtection="1">
      <alignment vertical="center" shrinkToFit="1"/>
      <protection locked="0"/>
    </xf>
    <xf numFmtId="38" fontId="29" fillId="0" borderId="83" xfId="4" applyFont="1" applyBorder="1" applyAlignment="1" applyProtection="1">
      <alignment vertical="center" shrinkToFit="1"/>
      <protection locked="0"/>
    </xf>
    <xf numFmtId="38" fontId="112" fillId="0" borderId="9" xfId="3" applyFont="1" applyBorder="1" applyAlignment="1" applyProtection="1">
      <alignment vertical="center" shrinkToFit="1"/>
      <protection locked="0"/>
    </xf>
    <xf numFmtId="38" fontId="112" fillId="0" borderId="13" xfId="3" applyFont="1" applyBorder="1" applyAlignment="1" applyProtection="1">
      <alignment vertical="center" shrinkToFit="1"/>
      <protection locked="0"/>
    </xf>
    <xf numFmtId="38" fontId="111" fillId="0" borderId="10" xfId="0" applyNumberFormat="1" applyFont="1" applyBorder="1" applyAlignment="1" applyProtection="1">
      <alignment vertical="center" shrinkToFit="1"/>
      <protection locked="0"/>
    </xf>
    <xf numFmtId="38" fontId="104" fillId="0" borderId="10" xfId="0" applyNumberFormat="1" applyFont="1" applyBorder="1" applyAlignment="1" applyProtection="1">
      <alignment vertical="center" shrinkToFit="1"/>
      <protection locked="0"/>
    </xf>
    <xf numFmtId="0" fontId="0" fillId="0" borderId="53" xfId="0" applyBorder="1" applyAlignment="1">
      <alignment vertical="center"/>
    </xf>
    <xf numFmtId="0" fontId="73" fillId="0" borderId="74" xfId="0" applyFont="1" applyBorder="1" applyAlignment="1">
      <alignment horizontal="center" vertical="center" shrinkToFit="1"/>
    </xf>
    <xf numFmtId="0" fontId="0" fillId="0" borderId="76" xfId="0" applyBorder="1" applyAlignment="1">
      <alignment horizontal="center" vertical="center" shrinkToFit="1"/>
    </xf>
    <xf numFmtId="0" fontId="0" fillId="0" borderId="147" xfId="0" applyBorder="1" applyAlignment="1">
      <alignment horizontal="center" vertical="center" shrinkToFit="1"/>
    </xf>
    <xf numFmtId="38" fontId="0" fillId="0" borderId="15" xfId="0" applyNumberFormat="1" applyBorder="1" applyAlignment="1" applyProtection="1">
      <alignment vertical="center" shrinkToFit="1"/>
      <protection locked="0"/>
    </xf>
    <xf numFmtId="38" fontId="0" fillId="0" borderId="146" xfId="0" applyNumberFormat="1" applyBorder="1" applyAlignment="1" applyProtection="1">
      <alignment vertical="center" shrinkToFit="1"/>
      <protection locked="0"/>
    </xf>
    <xf numFmtId="0" fontId="0" fillId="0" borderId="144" xfId="0" applyBorder="1" applyAlignment="1">
      <alignment vertical="center" shrinkToFit="1"/>
    </xf>
    <xf numFmtId="0" fontId="58" fillId="0" borderId="0" xfId="0" applyFont="1" applyAlignment="1">
      <alignment horizontal="center" vertical="top"/>
    </xf>
    <xf numFmtId="0" fontId="58" fillId="0" borderId="0" xfId="0" applyFont="1" applyAlignment="1">
      <alignment vertical="top"/>
    </xf>
    <xf numFmtId="38" fontId="29" fillId="0" borderId="13" xfId="3" applyFont="1" applyBorder="1" applyAlignment="1" applyProtection="1">
      <alignment vertical="center"/>
      <protection locked="0"/>
    </xf>
    <xf numFmtId="38" fontId="29" fillId="0" borderId="12" xfId="3" applyFont="1" applyBorder="1" applyAlignment="1" applyProtection="1">
      <alignment vertical="center"/>
      <protection locked="0"/>
    </xf>
    <xf numFmtId="38" fontId="4" fillId="0" borderId="108" xfId="3" applyFont="1" applyBorder="1" applyAlignment="1" applyProtection="1">
      <alignment horizontal="center" vertical="center" shrinkToFit="1"/>
    </xf>
    <xf numFmtId="38" fontId="4" fillId="0" borderId="121" xfId="3" applyFont="1" applyBorder="1" applyAlignment="1" applyProtection="1">
      <alignment horizontal="center" vertical="center" shrinkToFit="1"/>
    </xf>
    <xf numFmtId="38" fontId="4" fillId="0" borderId="98" xfId="3" applyFont="1" applyBorder="1" applyAlignment="1" applyProtection="1">
      <alignment horizontal="center" vertical="center" shrinkToFit="1"/>
    </xf>
    <xf numFmtId="38" fontId="39" fillId="0" borderId="79" xfId="3" applyFont="1" applyBorder="1" applyAlignment="1" applyProtection="1">
      <alignment horizontal="center" vertical="center" shrinkToFit="1"/>
    </xf>
    <xf numFmtId="38" fontId="39" fillId="0" borderId="39" xfId="3" applyFont="1" applyBorder="1" applyAlignment="1" applyProtection="1">
      <alignment horizontal="center" vertical="center" shrinkToFit="1"/>
    </xf>
    <xf numFmtId="38" fontId="39" fillId="0" borderId="51" xfId="3" applyFont="1" applyBorder="1" applyAlignment="1" applyProtection="1">
      <alignment horizontal="center" vertical="center" shrinkToFit="1"/>
    </xf>
    <xf numFmtId="38" fontId="4" fillId="0" borderId="108" xfId="3" applyFont="1" applyBorder="1" applyAlignment="1" applyProtection="1">
      <alignment horizontal="center" vertical="center" wrapText="1"/>
    </xf>
    <xf numFmtId="38" fontId="4" fillId="0" borderId="121" xfId="3" applyFont="1" applyBorder="1" applyAlignment="1" applyProtection="1">
      <alignment horizontal="center" vertical="center" wrapText="1"/>
    </xf>
    <xf numFmtId="38" fontId="29" fillId="0" borderId="119" xfId="3" applyFont="1" applyBorder="1" applyAlignment="1" applyProtection="1">
      <alignment vertical="center"/>
      <protection locked="0"/>
    </xf>
    <xf numFmtId="38" fontId="104" fillId="0" borderId="83" xfId="0" applyNumberFormat="1" applyFont="1" applyBorder="1" applyAlignment="1" applyProtection="1">
      <alignment vertical="center"/>
      <protection locked="0"/>
    </xf>
    <xf numFmtId="0" fontId="14" fillId="0" borderId="20" xfId="0" applyFont="1" applyBorder="1" applyAlignment="1">
      <alignment vertical="center"/>
    </xf>
    <xf numFmtId="0" fontId="7" fillId="0" borderId="98" xfId="0" applyFont="1" applyBorder="1" applyAlignment="1">
      <alignment vertical="center" shrinkToFit="1"/>
    </xf>
    <xf numFmtId="0" fontId="0" fillId="0" borderId="19" xfId="0" applyBorder="1" applyAlignment="1">
      <alignment vertical="center" shrinkToFit="1"/>
    </xf>
    <xf numFmtId="38" fontId="4" fillId="0" borderId="27" xfId="3" applyFont="1" applyBorder="1" applyAlignment="1" applyProtection="1">
      <alignment vertical="center" shrinkToFit="1"/>
    </xf>
    <xf numFmtId="0" fontId="7" fillId="0" borderId="27" xfId="0" applyFont="1" applyBorder="1" applyAlignment="1">
      <alignment vertical="center" shrinkToFit="1"/>
    </xf>
    <xf numFmtId="0" fontId="7" fillId="0" borderId="25" xfId="0" applyFont="1" applyBorder="1" applyAlignment="1">
      <alignment vertical="center" shrinkToFit="1"/>
    </xf>
    <xf numFmtId="0" fontId="14" fillId="0" borderId="19" xfId="0" applyFont="1" applyBorder="1" applyAlignment="1">
      <alignment vertical="center"/>
    </xf>
    <xf numFmtId="0" fontId="14" fillId="0" borderId="21" xfId="0" applyFont="1" applyBorder="1" applyAlignment="1">
      <alignment vertical="center"/>
    </xf>
    <xf numFmtId="38" fontId="14" fillId="0" borderId="74" xfId="3" applyFont="1" applyBorder="1" applyAlignment="1" applyProtection="1">
      <alignment horizontal="center" vertical="center"/>
    </xf>
    <xf numFmtId="38" fontId="14" fillId="0" borderId="76" xfId="3" applyFont="1" applyBorder="1" applyAlignment="1" applyProtection="1">
      <alignment horizontal="center" vertical="center"/>
    </xf>
    <xf numFmtId="38" fontId="29" fillId="0" borderId="13" xfId="3" applyFont="1" applyBorder="1" applyAlignment="1" applyProtection="1">
      <alignment horizontal="right" vertical="center"/>
      <protection locked="0"/>
    </xf>
    <xf numFmtId="38" fontId="29" fillId="0" borderId="15" xfId="3" applyFont="1" applyBorder="1" applyAlignment="1" applyProtection="1">
      <alignment horizontal="right" vertical="center"/>
      <protection locked="0"/>
    </xf>
    <xf numFmtId="38" fontId="4" fillId="0" borderId="21" xfId="3" applyFont="1" applyBorder="1" applyAlignment="1" applyProtection="1">
      <alignment horizontal="left" vertical="center" wrapText="1" shrinkToFit="1"/>
    </xf>
    <xf numFmtId="38" fontId="4" fillId="0" borderId="0" xfId="3" applyFont="1" applyBorder="1" applyAlignment="1" applyProtection="1">
      <alignment horizontal="left" vertical="center" wrapText="1" shrinkToFit="1"/>
    </xf>
    <xf numFmtId="0" fontId="30" fillId="0" borderId="115" xfId="0" applyFont="1" applyBorder="1" applyAlignment="1">
      <alignment horizontal="left" vertical="top"/>
    </xf>
    <xf numFmtId="0" fontId="0" fillId="0" borderId="41" xfId="0" applyBorder="1" applyAlignment="1">
      <alignment horizontal="left" vertical="top"/>
    </xf>
    <xf numFmtId="38" fontId="29" fillId="0" borderId="19" xfId="3" applyFont="1" applyBorder="1" applyAlignment="1" applyProtection="1">
      <alignment vertical="center"/>
    </xf>
    <xf numFmtId="0" fontId="104" fillId="0" borderId="19" xfId="0" applyFont="1" applyBorder="1" applyAlignment="1">
      <alignment vertical="center"/>
    </xf>
    <xf numFmtId="0" fontId="104" fillId="0" borderId="21" xfId="0" applyFont="1" applyBorder="1" applyAlignment="1">
      <alignment vertical="center"/>
    </xf>
    <xf numFmtId="0" fontId="30" fillId="0" borderId="41" xfId="0" applyFont="1" applyBorder="1" applyAlignment="1">
      <alignment horizontal="left" vertical="top"/>
    </xf>
    <xf numFmtId="38" fontId="29" fillId="0" borderId="13" xfId="3" applyFont="1" applyBorder="1" applyAlignment="1" applyProtection="1">
      <alignment horizontal="center" vertical="center"/>
      <protection locked="0"/>
    </xf>
    <xf numFmtId="38" fontId="29" fillId="0" borderId="15" xfId="3" applyFont="1" applyBorder="1" applyAlignment="1" applyProtection="1">
      <alignment horizontal="center" vertical="center"/>
      <protection locked="0"/>
    </xf>
    <xf numFmtId="38" fontId="29" fillId="0" borderId="83" xfId="3" applyFont="1" applyBorder="1" applyAlignment="1" applyProtection="1">
      <alignment horizontal="center" vertical="center"/>
      <protection locked="0"/>
    </xf>
    <xf numFmtId="38" fontId="39" fillId="0" borderId="19" xfId="3" applyFont="1" applyBorder="1" applyAlignment="1" applyProtection="1">
      <alignment vertical="center" shrinkToFit="1"/>
    </xf>
    <xf numFmtId="0" fontId="39" fillId="0" borderId="19" xfId="0" applyFont="1" applyBorder="1" applyAlignment="1">
      <alignment vertical="center" shrinkToFit="1"/>
    </xf>
    <xf numFmtId="0" fontId="39" fillId="0" borderId="21" xfId="0" applyFont="1" applyBorder="1" applyAlignment="1">
      <alignment vertical="center" shrinkToFit="1"/>
    </xf>
    <xf numFmtId="179" fontId="81" fillId="0" borderId="75" xfId="0" applyNumberFormat="1" applyFont="1" applyBorder="1" applyAlignment="1">
      <alignment vertical="center"/>
    </xf>
    <xf numFmtId="179" fontId="81" fillId="0" borderId="121" xfId="0" applyNumberFormat="1" applyFont="1" applyBorder="1" applyAlignment="1">
      <alignment vertical="center"/>
    </xf>
    <xf numFmtId="0" fontId="72" fillId="0" borderId="93" xfId="0" applyFont="1" applyBorder="1" applyAlignment="1">
      <alignment horizontal="center" vertical="top" shrinkToFit="1"/>
    </xf>
    <xf numFmtId="0" fontId="5" fillId="0" borderId="121" xfId="0" applyFont="1" applyBorder="1" applyAlignment="1">
      <alignment horizontal="center" vertical="top"/>
    </xf>
    <xf numFmtId="0" fontId="30" fillId="0" borderId="16" xfId="0" applyFont="1" applyBorder="1" applyAlignment="1">
      <alignment vertical="top"/>
    </xf>
    <xf numFmtId="0" fontId="4" fillId="0" borderId="98" xfId="0" applyFont="1" applyBorder="1" applyAlignment="1">
      <alignment vertical="center" shrinkToFit="1"/>
    </xf>
    <xf numFmtId="38" fontId="39" fillId="0" borderId="79" xfId="3" applyFont="1" applyFill="1" applyBorder="1" applyAlignment="1" applyProtection="1">
      <alignment vertical="center" shrinkToFit="1"/>
    </xf>
    <xf numFmtId="38" fontId="39" fillId="0" borderId="51" xfId="3" applyFont="1" applyFill="1" applyBorder="1" applyAlignment="1" applyProtection="1">
      <alignment vertical="center" shrinkToFit="1"/>
    </xf>
    <xf numFmtId="38" fontId="4" fillId="0" borderId="73" xfId="3" applyFont="1" applyBorder="1" applyAlignment="1" applyProtection="1">
      <alignment horizontal="center" vertical="center" shrinkToFit="1"/>
    </xf>
    <xf numFmtId="0" fontId="14" fillId="0" borderId="74" xfId="0" applyFont="1" applyBorder="1" applyAlignment="1">
      <alignment vertical="center"/>
    </xf>
    <xf numFmtId="0" fontId="14" fillId="0" borderId="81" xfId="0" applyFont="1" applyBorder="1" applyAlignment="1">
      <alignment vertical="center"/>
    </xf>
    <xf numFmtId="38" fontId="210" fillId="0" borderId="13" xfId="0" applyNumberFormat="1" applyFont="1" applyBorder="1" applyAlignment="1" applyProtection="1">
      <alignment vertical="center"/>
      <protection locked="0"/>
    </xf>
    <xf numFmtId="38" fontId="210" fillId="0" borderId="12" xfId="0" applyNumberFormat="1" applyFont="1" applyBorder="1" applyAlignment="1" applyProtection="1">
      <alignment vertical="center"/>
      <protection locked="0"/>
    </xf>
    <xf numFmtId="0" fontId="4" fillId="0" borderId="122" xfId="0" applyFont="1" applyBorder="1" applyAlignment="1">
      <alignment horizontal="center" vertical="center" textRotation="255" shrinkToFit="1"/>
    </xf>
    <xf numFmtId="0" fontId="4" fillId="0" borderId="108" xfId="0" applyFont="1" applyBorder="1" applyAlignment="1">
      <alignment vertical="center"/>
    </xf>
    <xf numFmtId="0" fontId="4" fillId="0" borderId="98" xfId="0" applyFont="1" applyBorder="1" applyAlignment="1">
      <alignment vertical="center"/>
    </xf>
    <xf numFmtId="38" fontId="4" fillId="0" borderId="108" xfId="3" applyFont="1" applyBorder="1" applyAlignment="1" applyProtection="1">
      <alignment horizontal="center" vertical="center" textRotation="255" shrinkToFit="1"/>
    </xf>
    <xf numFmtId="38" fontId="4" fillId="0" borderId="121" xfId="3" applyFont="1" applyBorder="1" applyAlignment="1" applyProtection="1">
      <alignment horizontal="center" vertical="center" textRotation="255" shrinkToFit="1"/>
    </xf>
    <xf numFmtId="38" fontId="4" fillId="0" borderId="98" xfId="3" applyFont="1" applyBorder="1" applyAlignment="1" applyProtection="1">
      <alignment horizontal="center" vertical="center" textRotation="255" shrinkToFit="1"/>
    </xf>
    <xf numFmtId="38" fontId="4" fillId="0" borderId="108" xfId="3" applyFont="1" applyBorder="1" applyAlignment="1" applyProtection="1">
      <alignment horizontal="center" vertical="center" wrapText="1" shrinkToFit="1"/>
    </xf>
    <xf numFmtId="38" fontId="4" fillId="0" borderId="121" xfId="3" applyFont="1" applyBorder="1" applyAlignment="1" applyProtection="1">
      <alignment horizontal="center" vertical="center" wrapText="1" shrinkToFit="1"/>
    </xf>
    <xf numFmtId="38" fontId="4" fillId="0" borderId="98" xfId="3" applyFont="1" applyBorder="1" applyAlignment="1" applyProtection="1">
      <alignment horizontal="center" vertical="center" wrapText="1" shrinkToFit="1"/>
    </xf>
    <xf numFmtId="38" fontId="14" fillId="0" borderId="108" xfId="3" applyFont="1" applyBorder="1" applyAlignment="1" applyProtection="1">
      <alignment vertical="center" wrapText="1" shrinkToFit="1"/>
    </xf>
    <xf numFmtId="0" fontId="11" fillId="0" borderId="98" xfId="0" applyFont="1" applyBorder="1" applyAlignment="1">
      <alignment vertical="center" wrapText="1" shrinkToFit="1"/>
    </xf>
    <xf numFmtId="38" fontId="39" fillId="0" borderId="79" xfId="3" applyFont="1" applyBorder="1" applyAlignment="1" applyProtection="1">
      <alignment vertical="center"/>
    </xf>
    <xf numFmtId="38" fontId="4" fillId="0" borderId="108" xfId="3" applyFont="1" applyBorder="1" applyAlignment="1" applyProtection="1">
      <alignment vertical="center" shrinkToFit="1"/>
    </xf>
    <xf numFmtId="3" fontId="39" fillId="0" borderId="79" xfId="0" applyNumberFormat="1" applyFont="1" applyBorder="1" applyAlignment="1">
      <alignment vertical="center"/>
    </xf>
    <xf numFmtId="3" fontId="39" fillId="0" borderId="51" xfId="0" applyNumberFormat="1" applyFont="1" applyBorder="1" applyAlignment="1">
      <alignment vertical="center"/>
    </xf>
    <xf numFmtId="38" fontId="14" fillId="0" borderId="81" xfId="3" applyFont="1" applyBorder="1" applyAlignment="1" applyProtection="1">
      <alignment horizontal="center" vertical="center"/>
    </xf>
    <xf numFmtId="38" fontId="39" fillId="0" borderId="21" xfId="3" applyFont="1" applyBorder="1" applyAlignment="1" applyProtection="1">
      <alignment vertical="center"/>
    </xf>
    <xf numFmtId="38" fontId="39" fillId="0" borderId="49" xfId="3" applyFont="1" applyBorder="1" applyAlignment="1" applyProtection="1">
      <alignment vertical="center"/>
    </xf>
    <xf numFmtId="38" fontId="29" fillId="0" borderId="83" xfId="3" applyFont="1" applyBorder="1" applyAlignment="1" applyProtection="1">
      <alignment vertical="center"/>
      <protection locked="0"/>
    </xf>
    <xf numFmtId="0" fontId="58" fillId="0" borderId="0" xfId="0" applyFont="1" applyAlignment="1">
      <alignment horizontal="center" vertical="center" textRotation="255"/>
    </xf>
    <xf numFmtId="0" fontId="0" fillId="0" borderId="0" xfId="0" applyAlignment="1">
      <alignment vertical="center" textRotation="255"/>
    </xf>
    <xf numFmtId="179" fontId="81" fillId="0" borderId="78" xfId="0" applyNumberFormat="1" applyFont="1" applyBorder="1" applyAlignment="1">
      <alignment vertical="center"/>
    </xf>
    <xf numFmtId="179" fontId="81" fillId="0" borderId="108" xfId="0" applyNumberFormat="1" applyFont="1" applyBorder="1" applyAlignment="1">
      <alignment vertical="center"/>
    </xf>
    <xf numFmtId="177" fontId="88" fillId="0" borderId="148" xfId="0" applyNumberFormat="1" applyFont="1" applyBorder="1" applyAlignment="1" applyProtection="1">
      <alignment horizontal="center" vertical="center"/>
      <protection locked="0"/>
    </xf>
    <xf numFmtId="177" fontId="88" fillId="0" borderId="121" xfId="0" applyNumberFormat="1" applyFont="1" applyBorder="1" applyAlignment="1" applyProtection="1">
      <alignment horizontal="center" vertical="center"/>
      <protection locked="0"/>
    </xf>
    <xf numFmtId="177" fontId="88" fillId="0" borderId="149" xfId="0" applyNumberFormat="1" applyFont="1" applyBorder="1" applyAlignment="1" applyProtection="1">
      <alignment horizontal="center" vertical="center"/>
      <protection locked="0"/>
    </xf>
    <xf numFmtId="177" fontId="88" fillId="0" borderId="140" xfId="0" applyNumberFormat="1" applyFont="1" applyBorder="1" applyAlignment="1" applyProtection="1">
      <alignment horizontal="center" vertical="center"/>
      <protection locked="0"/>
    </xf>
    <xf numFmtId="177" fontId="88" fillId="0" borderId="24" xfId="0" applyNumberFormat="1" applyFont="1" applyBorder="1" applyAlignment="1" applyProtection="1">
      <alignment horizontal="center" vertical="center"/>
      <protection locked="0"/>
    </xf>
    <xf numFmtId="0" fontId="39" fillId="0" borderId="82" xfId="0" applyFont="1" applyBorder="1" applyAlignment="1">
      <alignment horizontal="center" vertical="center"/>
    </xf>
    <xf numFmtId="0" fontId="0" fillId="0" borderId="17" xfId="0" applyBorder="1" applyAlignment="1">
      <alignment horizontal="left" vertical="top"/>
    </xf>
    <xf numFmtId="38" fontId="4" fillId="0" borderId="80" xfId="3" applyFont="1" applyBorder="1" applyAlignment="1" applyProtection="1">
      <alignment horizontal="left" vertical="center" wrapText="1" shrinkToFit="1"/>
    </xf>
    <xf numFmtId="0" fontId="0" fillId="0" borderId="75" xfId="0" applyBorder="1" applyAlignment="1">
      <alignment vertical="center" shrinkToFit="1"/>
    </xf>
    <xf numFmtId="38" fontId="4" fillId="0" borderId="80" xfId="3" applyFont="1" applyBorder="1" applyAlignment="1" applyProtection="1">
      <alignment horizontal="left" vertical="center" shrinkToFit="1"/>
    </xf>
    <xf numFmtId="0" fontId="39" fillId="0" borderId="0" xfId="0" applyFont="1" applyAlignment="1">
      <alignment horizontal="center" vertical="center"/>
    </xf>
    <xf numFmtId="0" fontId="39" fillId="0" borderId="79" xfId="0" applyFont="1" applyBorder="1" applyAlignment="1">
      <alignment vertical="center"/>
    </xf>
    <xf numFmtId="38" fontId="29" fillId="0" borderId="15" xfId="3" applyFont="1" applyBorder="1" applyAlignment="1" applyProtection="1">
      <alignment vertical="center"/>
      <protection locked="0"/>
    </xf>
    <xf numFmtId="0" fontId="39" fillId="0" borderId="77" xfId="0" applyFont="1" applyBorder="1" applyAlignment="1">
      <alignment horizontal="center" vertical="center"/>
    </xf>
    <xf numFmtId="38" fontId="4" fillId="0" borderId="98" xfId="3" applyFont="1" applyBorder="1" applyAlignment="1" applyProtection="1">
      <alignment vertical="center" shrinkToFit="1"/>
    </xf>
    <xf numFmtId="0" fontId="97" fillId="0" borderId="108" xfId="0" applyFont="1" applyBorder="1" applyAlignment="1" applyProtection="1">
      <alignment vertical="center" shrinkToFit="1"/>
      <protection locked="0"/>
    </xf>
    <xf numFmtId="0" fontId="67" fillId="0" borderId="93" xfId="0" applyFont="1" applyBorder="1" applyAlignment="1">
      <alignment horizontal="center" vertical="top" shrinkToFit="1"/>
    </xf>
    <xf numFmtId="0" fontId="4" fillId="0" borderId="121" xfId="0" applyFont="1" applyBorder="1" applyAlignment="1">
      <alignment horizontal="center" vertical="center" textRotation="255"/>
    </xf>
    <xf numFmtId="0" fontId="4" fillId="0" borderId="144" xfId="0" applyFont="1" applyBorder="1" applyAlignment="1">
      <alignment horizontal="center" vertical="center" textRotation="255"/>
    </xf>
    <xf numFmtId="38" fontId="4" fillId="0" borderId="73" xfId="3" applyFont="1" applyBorder="1" applyAlignment="1" applyProtection="1">
      <alignment vertical="center" shrinkToFit="1"/>
    </xf>
    <xf numFmtId="38" fontId="39" fillId="0" borderId="51" xfId="3" applyFont="1" applyBorder="1" applyAlignment="1" applyProtection="1">
      <alignment vertical="center"/>
    </xf>
    <xf numFmtId="0" fontId="97" fillId="0" borderId="51" xfId="0" applyFont="1" applyBorder="1" applyAlignment="1">
      <alignment horizontal="center" vertical="center"/>
    </xf>
    <xf numFmtId="38" fontId="4" fillId="0" borderId="0" xfId="4" applyFont="1" applyAlignment="1" applyProtection="1">
      <alignment horizontal="left" vertical="center" shrinkToFit="1"/>
    </xf>
    <xf numFmtId="38" fontId="4" fillId="0" borderId="108" xfId="4" applyFont="1" applyBorder="1" applyAlignment="1" applyProtection="1">
      <alignment horizontal="left" vertical="center" shrinkToFit="1"/>
    </xf>
    <xf numFmtId="38" fontId="4" fillId="0" borderId="98" xfId="4" applyFont="1" applyBorder="1" applyAlignment="1" applyProtection="1">
      <alignment horizontal="left" vertical="center" shrinkToFit="1"/>
    </xf>
    <xf numFmtId="38" fontId="14" fillId="0" borderId="74" xfId="4" applyFont="1" applyBorder="1" applyAlignment="1" applyProtection="1">
      <alignment horizontal="center" vertical="center"/>
    </xf>
    <xf numFmtId="38" fontId="14" fillId="0" borderId="81" xfId="4" applyFont="1" applyBorder="1" applyAlignment="1" applyProtection="1">
      <alignment horizontal="center" vertical="center"/>
    </xf>
    <xf numFmtId="38" fontId="39" fillId="0" borderId="79" xfId="4" applyBorder="1" applyAlignment="1" applyProtection="1">
      <alignment horizontal="right" vertical="center"/>
    </xf>
    <xf numFmtId="38" fontId="39" fillId="0" borderId="51" xfId="4" applyBorder="1" applyAlignment="1" applyProtection="1">
      <alignment horizontal="right" vertical="center"/>
    </xf>
    <xf numFmtId="38" fontId="29" fillId="0" borderId="13" xfId="4" applyFont="1" applyBorder="1" applyAlignment="1" applyProtection="1">
      <alignment horizontal="right" vertical="center"/>
      <protection locked="0"/>
    </xf>
    <xf numFmtId="38" fontId="29" fillId="0" borderId="12" xfId="4" applyFont="1" applyBorder="1" applyAlignment="1" applyProtection="1">
      <alignment horizontal="right" vertical="center"/>
      <protection locked="0"/>
    </xf>
    <xf numFmtId="38" fontId="4" fillId="0" borderId="108" xfId="4" applyFont="1" applyBorder="1" applyAlignment="1" applyProtection="1">
      <alignment vertical="center" shrinkToFit="1"/>
    </xf>
    <xf numFmtId="38" fontId="4" fillId="0" borderId="98" xfId="4" applyFont="1" applyBorder="1" applyAlignment="1" applyProtection="1">
      <alignment vertical="center" shrinkToFit="1"/>
    </xf>
    <xf numFmtId="38" fontId="39" fillId="0" borderId="51" xfId="4" applyBorder="1" applyAlignment="1" applyProtection="1">
      <alignment vertical="center"/>
    </xf>
    <xf numFmtId="38" fontId="29" fillId="0" borderId="13" xfId="4" applyFont="1" applyBorder="1" applyAlignment="1" applyProtection="1">
      <alignment vertical="center"/>
      <protection locked="0"/>
    </xf>
    <xf numFmtId="38" fontId="29" fillId="0" borderId="12" xfId="4" applyFont="1" applyBorder="1" applyAlignment="1" applyProtection="1">
      <alignment vertical="center"/>
      <protection locked="0"/>
    </xf>
    <xf numFmtId="38" fontId="39" fillId="0" borderId="79" xfId="4" applyBorder="1" applyAlignment="1" applyProtection="1">
      <alignment horizontal="center" vertical="center"/>
    </xf>
    <xf numFmtId="38" fontId="39" fillId="0" borderId="39" xfId="4" applyBorder="1" applyAlignment="1" applyProtection="1">
      <alignment horizontal="center" vertical="center"/>
    </xf>
    <xf numFmtId="38" fontId="39" fillId="0" borderId="51" xfId="4" applyBorder="1" applyAlignment="1" applyProtection="1">
      <alignment horizontal="center" vertical="center"/>
    </xf>
    <xf numFmtId="38" fontId="48" fillId="0" borderId="74" xfId="4" applyFont="1" applyBorder="1" applyAlignment="1" applyProtection="1">
      <alignment horizontal="center" vertical="center"/>
    </xf>
    <xf numFmtId="38" fontId="48" fillId="0" borderId="76" xfId="4" applyFont="1" applyBorder="1" applyAlignment="1" applyProtection="1">
      <alignment horizontal="center" vertical="center"/>
    </xf>
    <xf numFmtId="38" fontId="48" fillId="0" borderId="81" xfId="4" applyFont="1" applyBorder="1" applyAlignment="1" applyProtection="1">
      <alignment horizontal="center" vertical="center"/>
    </xf>
    <xf numFmtId="38" fontId="39" fillId="0" borderId="21" xfId="4" applyBorder="1" applyAlignment="1" applyProtection="1">
      <alignment vertical="center"/>
    </xf>
    <xf numFmtId="38" fontId="4" fillId="0" borderId="108" xfId="4" applyFont="1" applyBorder="1" applyAlignment="1" applyProtection="1">
      <alignment horizontal="center" vertical="center" shrinkToFit="1"/>
    </xf>
    <xf numFmtId="38" fontId="4" fillId="0" borderId="121" xfId="4" applyFont="1" applyBorder="1" applyAlignment="1" applyProtection="1">
      <alignment horizontal="center" vertical="center" shrinkToFit="1"/>
    </xf>
    <xf numFmtId="38" fontId="4" fillId="0" borderId="98" xfId="4" applyFont="1" applyBorder="1" applyAlignment="1" applyProtection="1">
      <alignment horizontal="center" vertical="center" shrinkToFit="1"/>
    </xf>
    <xf numFmtId="38" fontId="4" fillId="0" borderId="108" xfId="4" applyFont="1" applyBorder="1" applyAlignment="1" applyProtection="1">
      <alignment horizontal="center" vertical="center" textRotation="255"/>
    </xf>
    <xf numFmtId="38" fontId="4" fillId="0" borderId="108" xfId="4" applyFont="1" applyBorder="1" applyAlignment="1" applyProtection="1">
      <alignment horizontal="center" vertical="center" wrapText="1"/>
    </xf>
    <xf numFmtId="38" fontId="4" fillId="0" borderId="121" xfId="4" applyFont="1" applyBorder="1" applyAlignment="1" applyProtection="1">
      <alignment horizontal="center" vertical="center" wrapText="1"/>
    </xf>
    <xf numFmtId="38" fontId="4" fillId="0" borderId="98" xfId="4" applyFont="1" applyBorder="1" applyAlignment="1" applyProtection="1">
      <alignment horizontal="center" vertical="center" wrapText="1"/>
    </xf>
    <xf numFmtId="38" fontId="39" fillId="0" borderId="39" xfId="4" applyBorder="1" applyAlignment="1" applyProtection="1">
      <alignment vertical="center"/>
    </xf>
    <xf numFmtId="38" fontId="29" fillId="0" borderId="15" xfId="4" applyFont="1" applyBorder="1" applyAlignment="1" applyProtection="1">
      <alignment vertical="center"/>
      <protection locked="0"/>
    </xf>
    <xf numFmtId="38" fontId="29" fillId="0" borderId="83" xfId="4" applyFont="1" applyBorder="1" applyAlignment="1" applyProtection="1">
      <alignment vertical="center"/>
      <protection locked="0"/>
    </xf>
    <xf numFmtId="38" fontId="4" fillId="0" borderId="108" xfId="4" applyFont="1" applyBorder="1" applyAlignment="1" applyProtection="1">
      <alignment vertical="center" wrapText="1"/>
    </xf>
    <xf numFmtId="38" fontId="4" fillId="0" borderId="98" xfId="4" applyFont="1" applyBorder="1" applyAlignment="1" applyProtection="1">
      <alignment vertical="center" wrapText="1"/>
    </xf>
    <xf numFmtId="38" fontId="29" fillId="0" borderId="0" xfId="4" applyFont="1" applyAlignment="1" applyProtection="1">
      <alignment horizontal="right" vertical="center"/>
    </xf>
    <xf numFmtId="38" fontId="39" fillId="0" borderId="0" xfId="4" applyAlignment="1" applyProtection="1">
      <alignment horizontal="right" vertical="center"/>
    </xf>
    <xf numFmtId="38" fontId="14" fillId="0" borderId="0" xfId="4" applyFont="1" applyAlignment="1" applyProtection="1">
      <alignment horizontal="center" vertical="center"/>
    </xf>
    <xf numFmtId="0" fontId="17" fillId="0" borderId="81" xfId="0" applyFont="1" applyBorder="1" applyAlignment="1">
      <alignment vertical="top" shrinkToFit="1"/>
    </xf>
    <xf numFmtId="38" fontId="29" fillId="0" borderId="119" xfId="4" applyFont="1" applyBorder="1" applyAlignment="1" applyProtection="1">
      <alignment vertical="center"/>
      <protection locked="0"/>
    </xf>
    <xf numFmtId="38" fontId="104" fillId="0" borderId="15" xfId="0" applyNumberFormat="1" applyFont="1" applyBorder="1" applyAlignment="1" applyProtection="1">
      <alignment vertical="center"/>
      <protection locked="0"/>
    </xf>
    <xf numFmtId="38" fontId="29" fillId="0" borderId="15" xfId="4" applyFont="1" applyBorder="1" applyAlignment="1" applyProtection="1">
      <alignment horizontal="right" vertical="center"/>
      <protection locked="0"/>
    </xf>
    <xf numFmtId="38" fontId="29" fillId="0" borderId="83" xfId="4" applyFont="1" applyBorder="1" applyAlignment="1" applyProtection="1">
      <alignment horizontal="right" vertical="center"/>
      <protection locked="0"/>
    </xf>
    <xf numFmtId="38" fontId="4" fillId="0" borderId="73" xfId="4" applyFont="1" applyBorder="1" applyAlignment="1" applyProtection="1">
      <alignment horizontal="center" vertical="center" textRotation="255" shrinkToFit="1"/>
    </xf>
    <xf numFmtId="38" fontId="4" fillId="0" borderId="122" xfId="4" applyFont="1" applyBorder="1" applyAlignment="1" applyProtection="1">
      <alignment horizontal="center" vertical="center" textRotation="255" shrinkToFit="1"/>
    </xf>
    <xf numFmtId="38" fontId="4" fillId="0" borderId="121" xfId="4" applyFont="1" applyBorder="1" applyAlignment="1" applyProtection="1">
      <alignment vertical="center" shrinkToFit="1"/>
    </xf>
    <xf numFmtId="38" fontId="4" fillId="0" borderId="74" xfId="4" applyFont="1" applyBorder="1" applyAlignment="1" applyProtection="1">
      <alignment horizontal="center" vertical="center" shrinkToFit="1"/>
    </xf>
    <xf numFmtId="0" fontId="7" fillId="0" borderId="76" xfId="0" applyFont="1" applyBorder="1" applyAlignment="1">
      <alignment horizontal="center" vertical="center" shrinkToFit="1"/>
    </xf>
    <xf numFmtId="0" fontId="7" fillId="0" borderId="81" xfId="0" applyFont="1" applyBorder="1" applyAlignment="1">
      <alignment horizontal="center" vertical="center" shrinkToFit="1"/>
    </xf>
    <xf numFmtId="0" fontId="4" fillId="0" borderId="73" xfId="0" applyFont="1" applyBorder="1" applyAlignment="1">
      <alignment horizontal="center" vertical="center" wrapText="1" shrinkToFit="1"/>
    </xf>
    <xf numFmtId="38" fontId="4" fillId="0" borderId="92" xfId="4" applyFont="1" applyBorder="1" applyAlignment="1" applyProtection="1">
      <alignment horizontal="center"/>
    </xf>
    <xf numFmtId="38" fontId="4" fillId="0" borderId="17" xfId="4" applyFont="1" applyBorder="1" applyAlignment="1" applyProtection="1">
      <alignment horizontal="center"/>
    </xf>
    <xf numFmtId="49" fontId="5" fillId="0" borderId="118" xfId="0" applyNumberFormat="1" applyFont="1" applyBorder="1" applyAlignment="1">
      <alignment horizontal="center" vertical="center"/>
    </xf>
    <xf numFmtId="49" fontId="5" fillId="0" borderId="61" xfId="0" applyNumberFormat="1" applyFont="1" applyBorder="1" applyAlignment="1">
      <alignment horizontal="center" vertical="center"/>
    </xf>
    <xf numFmtId="49" fontId="5" fillId="0" borderId="62" xfId="0" applyNumberFormat="1" applyFont="1" applyBorder="1" applyAlignment="1">
      <alignment horizontal="center" vertical="center"/>
    </xf>
    <xf numFmtId="49" fontId="5" fillId="0" borderId="91" xfId="0" applyNumberFormat="1" applyFont="1" applyBorder="1" applyAlignment="1">
      <alignment horizontal="center" vertical="center"/>
    </xf>
    <xf numFmtId="0" fontId="30" fillId="0" borderId="104" xfId="0" applyFont="1" applyBorder="1" applyAlignment="1">
      <alignment horizontal="center" vertical="center"/>
    </xf>
    <xf numFmtId="0" fontId="30" fillId="0" borderId="117" xfId="0" applyFont="1" applyBorder="1" applyAlignment="1">
      <alignment horizontal="center" vertical="center"/>
    </xf>
    <xf numFmtId="0" fontId="4" fillId="0" borderId="0" xfId="0" applyFont="1" applyAlignment="1">
      <alignment horizontal="center" vertical="center" shrinkToFit="1"/>
    </xf>
    <xf numFmtId="0" fontId="7" fillId="0" borderId="39" xfId="0" applyFont="1" applyBorder="1" applyAlignment="1">
      <alignment vertical="center" shrinkToFit="1"/>
    </xf>
    <xf numFmtId="0" fontId="8" fillId="0" borderId="0" xfId="0" applyFont="1" applyAlignment="1">
      <alignment horizontal="center" vertical="top" textRotation="255"/>
    </xf>
    <xf numFmtId="38" fontId="84" fillId="0" borderId="104" xfId="4" applyFont="1" applyBorder="1" applyAlignment="1" applyProtection="1">
      <alignment horizontal="center" vertical="center"/>
    </xf>
    <xf numFmtId="0" fontId="0" fillId="0" borderId="116" xfId="0" applyBorder="1" applyAlignment="1">
      <alignment horizontal="center" vertical="center"/>
    </xf>
    <xf numFmtId="0" fontId="0" fillId="0" borderId="117" xfId="0" applyBorder="1" applyAlignment="1">
      <alignment horizontal="center" vertical="center"/>
    </xf>
    <xf numFmtId="38" fontId="4" fillId="0" borderId="150" xfId="4" applyFont="1" applyBorder="1" applyAlignment="1" applyProtection="1">
      <alignment vertical="center" textRotation="255" shrinkToFit="1"/>
    </xf>
    <xf numFmtId="38" fontId="4" fillId="0" borderId="151" xfId="4" applyFont="1" applyBorder="1" applyAlignment="1" applyProtection="1">
      <alignment vertical="center" textRotation="255" shrinkToFit="1"/>
    </xf>
    <xf numFmtId="0" fontId="30" fillId="0" borderId="17" xfId="0" applyFont="1" applyBorder="1" applyAlignment="1">
      <alignment horizontal="left" vertical="top"/>
    </xf>
    <xf numFmtId="0" fontId="17" fillId="0" borderId="90" xfId="0" applyFont="1" applyBorder="1" applyAlignment="1" applyProtection="1">
      <alignment vertical="center"/>
      <protection locked="0"/>
    </xf>
    <xf numFmtId="0" fontId="43" fillId="0" borderId="135" xfId="0" applyFont="1" applyBorder="1" applyAlignment="1" applyProtection="1">
      <alignment vertical="center"/>
      <protection locked="0"/>
    </xf>
    <xf numFmtId="0" fontId="43" fillId="0" borderId="128" xfId="0" applyFont="1" applyBorder="1" applyAlignment="1" applyProtection="1">
      <alignment vertical="center"/>
      <protection locked="0"/>
    </xf>
    <xf numFmtId="0" fontId="30" fillId="0" borderId="89" xfId="0" applyFont="1" applyBorder="1" applyAlignment="1">
      <alignment horizontal="left" vertical="top"/>
    </xf>
    <xf numFmtId="177" fontId="88" fillId="0" borderId="91" xfId="0" applyNumberFormat="1" applyFont="1" applyBorder="1" applyAlignment="1" applyProtection="1">
      <alignment horizontal="center" vertical="center"/>
      <protection locked="0"/>
    </xf>
    <xf numFmtId="0" fontId="30" fillId="0" borderId="94" xfId="0" applyFont="1" applyBorder="1" applyAlignment="1">
      <alignment vertical="top"/>
    </xf>
    <xf numFmtId="0" fontId="30" fillId="0" borderId="22" xfId="0" applyFont="1" applyBorder="1" applyAlignment="1">
      <alignment vertical="top"/>
    </xf>
    <xf numFmtId="177" fontId="43" fillId="0" borderId="22" xfId="0" applyNumberFormat="1" applyFont="1" applyBorder="1" applyAlignment="1" applyProtection="1">
      <alignment horizontal="left" vertical="center" shrinkToFit="1"/>
      <protection locked="0"/>
    </xf>
    <xf numFmtId="177" fontId="43" fillId="0" borderId="130" xfId="0" applyNumberFormat="1" applyFont="1" applyBorder="1" applyAlignment="1" applyProtection="1">
      <alignment horizontal="left" vertical="center" shrinkToFit="1"/>
      <protection locked="0"/>
    </xf>
    <xf numFmtId="0" fontId="30" fillId="0" borderId="74" xfId="0" applyFont="1" applyBorder="1" applyAlignment="1">
      <alignment vertical="top"/>
    </xf>
    <xf numFmtId="0" fontId="30" fillId="0" borderId="21" xfId="0" applyFont="1" applyBorder="1" applyAlignment="1">
      <alignment vertical="top"/>
    </xf>
    <xf numFmtId="0" fontId="56" fillId="0" borderId="76" xfId="0" applyFont="1" applyBorder="1" applyAlignment="1" applyProtection="1">
      <alignment vertical="center" shrinkToFit="1"/>
      <protection locked="0"/>
    </xf>
    <xf numFmtId="0" fontId="56" fillId="0" borderId="0" xfId="0" applyFont="1" applyAlignment="1" applyProtection="1">
      <alignment vertical="center" shrinkToFit="1"/>
      <protection locked="0"/>
    </xf>
    <xf numFmtId="0" fontId="56" fillId="0" borderId="75" xfId="0" applyFont="1" applyBorder="1" applyAlignment="1" applyProtection="1">
      <alignment vertical="center" shrinkToFit="1"/>
      <protection locked="0"/>
    </xf>
    <xf numFmtId="0" fontId="56" fillId="0" borderId="118" xfId="0" applyFont="1" applyBorder="1" applyAlignment="1" applyProtection="1">
      <alignment vertical="center" shrinkToFit="1"/>
      <protection locked="0"/>
    </xf>
    <xf numFmtId="0" fontId="56" fillId="0" borderId="61" xfId="0" applyFont="1" applyBorder="1" applyAlignment="1" applyProtection="1">
      <alignment vertical="center" shrinkToFit="1"/>
      <protection locked="0"/>
    </xf>
    <xf numFmtId="0" fontId="56" fillId="0" borderId="62" xfId="0" applyFont="1" applyBorder="1" applyAlignment="1" applyProtection="1">
      <alignment vertical="center" shrinkToFit="1"/>
      <protection locked="0"/>
    </xf>
    <xf numFmtId="0" fontId="5" fillId="0" borderId="76"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shrinkToFit="1"/>
      <protection locked="0"/>
    </xf>
    <xf numFmtId="0" fontId="5" fillId="0" borderId="118" xfId="0" applyFont="1" applyBorder="1" applyAlignment="1" applyProtection="1">
      <alignment horizontal="center" vertical="center" shrinkToFit="1"/>
      <protection locked="0"/>
    </xf>
    <xf numFmtId="0" fontId="5" fillId="0" borderId="62" xfId="0" applyFont="1" applyBorder="1" applyAlignment="1" applyProtection="1">
      <alignment horizontal="center" vertical="center" shrinkToFit="1"/>
      <protection locked="0"/>
    </xf>
    <xf numFmtId="0" fontId="5" fillId="0" borderId="60"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30" fillId="0" borderId="41" xfId="0" applyFont="1" applyBorder="1" applyAlignment="1">
      <alignment vertical="top" shrinkToFit="1"/>
    </xf>
    <xf numFmtId="0" fontId="30" fillId="0" borderId="89" xfId="0" applyFont="1" applyBorder="1" applyAlignment="1">
      <alignment vertical="top"/>
    </xf>
    <xf numFmtId="0" fontId="30" fillId="0" borderId="81" xfId="0" applyFont="1" applyBorder="1" applyAlignment="1">
      <alignment vertical="top"/>
    </xf>
    <xf numFmtId="180" fontId="81" fillId="0" borderId="17" xfId="0" applyNumberFormat="1" applyFont="1" applyBorder="1" applyAlignment="1">
      <alignment vertical="center"/>
    </xf>
    <xf numFmtId="180" fontId="81" fillId="0" borderId="49" xfId="0" applyNumberFormat="1" applyFont="1" applyBorder="1" applyAlignment="1">
      <alignment vertical="center"/>
    </xf>
    <xf numFmtId="180" fontId="81" fillId="0" borderId="51" xfId="0" applyNumberFormat="1" applyFont="1" applyBorder="1" applyAlignment="1">
      <alignment vertical="center"/>
    </xf>
    <xf numFmtId="0" fontId="30" fillId="0" borderId="25" xfId="0" applyFont="1" applyBorder="1" applyAlignment="1">
      <alignment vertical="top"/>
    </xf>
    <xf numFmtId="182" fontId="30" fillId="0" borderId="0" xfId="0" applyNumberFormat="1" applyFont="1" applyAlignment="1">
      <alignment horizontal="left" vertical="center" shrinkToFit="1"/>
    </xf>
    <xf numFmtId="0" fontId="0" fillId="0" borderId="39" xfId="0" applyBorder="1" applyAlignment="1">
      <alignment horizontal="left" vertical="center"/>
    </xf>
    <xf numFmtId="0" fontId="5" fillId="0" borderId="80" xfId="0" applyFont="1" applyBorder="1" applyAlignment="1" applyProtection="1">
      <alignment vertical="center" shrinkToFit="1"/>
      <protection locked="0"/>
    </xf>
    <xf numFmtId="0" fontId="5" fillId="0" borderId="0" xfId="0" applyFont="1" applyAlignment="1" applyProtection="1">
      <alignment vertical="center" shrinkToFit="1"/>
      <protection locked="0"/>
    </xf>
    <xf numFmtId="0" fontId="5" fillId="0" borderId="75" xfId="0" applyFont="1" applyBorder="1" applyAlignment="1" applyProtection="1">
      <alignment vertical="center" shrinkToFit="1"/>
      <protection locked="0"/>
    </xf>
    <xf numFmtId="0" fontId="5" fillId="0" borderId="29" xfId="0" applyFont="1" applyBorder="1" applyAlignment="1" applyProtection="1">
      <alignment vertical="center" shrinkToFit="1"/>
      <protection locked="0"/>
    </xf>
    <xf numFmtId="0" fontId="5" fillId="0" borderId="49" xfId="0" applyFont="1" applyBorder="1" applyAlignment="1" applyProtection="1">
      <alignment vertical="center" shrinkToFit="1"/>
      <protection locked="0"/>
    </xf>
    <xf numFmtId="0" fontId="5" fillId="0" borderId="82" xfId="0" applyFont="1" applyBorder="1" applyAlignment="1" applyProtection="1">
      <alignment vertical="center" shrinkToFit="1"/>
      <protection locked="0"/>
    </xf>
    <xf numFmtId="0" fontId="5" fillId="0" borderId="76" xfId="0" applyFont="1" applyBorder="1" applyAlignment="1" applyProtection="1">
      <alignment vertical="center" shrinkToFit="1"/>
      <protection locked="0"/>
    </xf>
    <xf numFmtId="0" fontId="115" fillId="0" borderId="0" xfId="0" applyFont="1" applyAlignment="1">
      <alignment vertical="center"/>
    </xf>
    <xf numFmtId="0" fontId="115" fillId="0" borderId="39" xfId="0" applyFont="1" applyBorder="1" applyAlignment="1">
      <alignment vertical="center"/>
    </xf>
    <xf numFmtId="0" fontId="24" fillId="0" borderId="147" xfId="0" applyFont="1" applyBorder="1" applyAlignment="1" applyProtection="1">
      <alignment horizontal="distributed" vertical="center"/>
      <protection locked="0"/>
    </xf>
    <xf numFmtId="0" fontId="24" fillId="0" borderId="7" xfId="0" applyFont="1" applyBorder="1" applyAlignment="1" applyProtection="1">
      <alignment horizontal="distributed" vertical="center"/>
      <protection locked="0"/>
    </xf>
    <xf numFmtId="0" fontId="12" fillId="0" borderId="2" xfId="0" applyFont="1" applyBorder="1" applyAlignment="1" applyProtection="1">
      <alignment horizontal="center" vertical="center"/>
      <protection locked="0"/>
    </xf>
    <xf numFmtId="0" fontId="12" fillId="0" borderId="152" xfId="0" applyFont="1" applyBorder="1" applyAlignment="1" applyProtection="1">
      <alignment horizontal="center" vertical="center"/>
      <protection locked="0"/>
    </xf>
    <xf numFmtId="0" fontId="24" fillId="0" borderId="118" xfId="0" applyFont="1" applyBorder="1" applyAlignment="1" applyProtection="1">
      <alignment horizontal="center" vertical="center"/>
      <protection locked="0"/>
    </xf>
    <xf numFmtId="0" fontId="24" fillId="0" borderId="61" xfId="0" applyFont="1" applyBorder="1" applyAlignment="1" applyProtection="1">
      <alignment horizontal="center" vertical="center"/>
      <protection locked="0"/>
    </xf>
    <xf numFmtId="0" fontId="24" fillId="0" borderId="153" xfId="0" applyFont="1" applyBorder="1" applyAlignment="1" applyProtection="1">
      <alignment horizontal="center" vertical="center"/>
      <protection locked="0"/>
    </xf>
    <xf numFmtId="0" fontId="81" fillId="0" borderId="154" xfId="0" applyFont="1" applyBorder="1" applyAlignment="1" applyProtection="1">
      <alignment vertical="center"/>
      <protection locked="0"/>
    </xf>
    <xf numFmtId="0" fontId="162" fillId="0" borderId="80" xfId="0" applyFont="1" applyBorder="1" applyAlignment="1" applyProtection="1">
      <alignment horizontal="distributed" vertical="center"/>
      <protection locked="0"/>
    </xf>
    <xf numFmtId="0" fontId="162" fillId="0" borderId="138" xfId="0" applyFont="1" applyBorder="1" applyAlignment="1" applyProtection="1">
      <alignment horizontal="distributed" vertical="center"/>
      <protection locked="0"/>
    </xf>
    <xf numFmtId="38" fontId="163" fillId="0" borderId="0" xfId="4" applyFont="1" applyAlignment="1">
      <alignment horizontal="center" vertical="center"/>
    </xf>
    <xf numFmtId="38" fontId="163" fillId="0" borderId="7" xfId="4" applyFont="1" applyBorder="1" applyAlignment="1">
      <alignment horizontal="center" vertical="center"/>
    </xf>
    <xf numFmtId="0" fontId="162" fillId="0" borderId="0" xfId="0" applyFont="1" applyAlignment="1" applyProtection="1">
      <alignment horizontal="center" vertical="center"/>
      <protection locked="0"/>
    </xf>
    <xf numFmtId="0" fontId="162" fillId="0" borderId="7"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24" fillId="0" borderId="84" xfId="0" applyFont="1" applyBorder="1" applyAlignment="1" applyProtection="1">
      <alignment horizontal="distributed" vertical="center"/>
      <protection locked="0"/>
    </xf>
    <xf numFmtId="0" fontId="24" fillId="0" borderId="56" xfId="0" applyFont="1" applyBorder="1" applyAlignment="1" applyProtection="1">
      <alignment horizontal="distributed" vertical="center"/>
      <protection locked="0"/>
    </xf>
    <xf numFmtId="0" fontId="24" fillId="0" borderId="25" xfId="0" applyFont="1" applyBorder="1" applyAlignment="1" applyProtection="1">
      <alignment horizontal="distributed" vertical="center"/>
      <protection locked="0"/>
    </xf>
    <xf numFmtId="0" fontId="24" fillId="0" borderId="80" xfId="0" applyFont="1" applyBorder="1" applyAlignment="1" applyProtection="1">
      <alignment horizontal="distributed" vertical="center"/>
      <protection locked="0"/>
    </xf>
    <xf numFmtId="0" fontId="24" fillId="0" borderId="138" xfId="0" applyFont="1" applyBorder="1" applyAlignment="1" applyProtection="1">
      <alignment horizontal="distributed" vertical="center"/>
      <protection locked="0"/>
    </xf>
    <xf numFmtId="38" fontId="81" fillId="0" borderId="21" xfId="4" applyFont="1" applyBorder="1" applyAlignment="1">
      <alignment vertical="center"/>
    </xf>
    <xf numFmtId="38" fontId="81" fillId="0" borderId="0" xfId="4" applyFont="1" applyAlignment="1">
      <alignment vertical="center"/>
    </xf>
    <xf numFmtId="38" fontId="81" fillId="0" borderId="7" xfId="4" applyFont="1" applyBorder="1" applyAlignment="1">
      <alignment vertical="center"/>
    </xf>
    <xf numFmtId="0" fontId="24" fillId="0" borderId="78" xfId="0" applyFont="1" applyBorder="1" applyAlignment="1" applyProtection="1">
      <alignment vertical="center"/>
      <protection locked="0"/>
    </xf>
    <xf numFmtId="0" fontId="24" fillId="0" borderId="75" xfId="0" applyFont="1" applyBorder="1" applyAlignment="1" applyProtection="1">
      <alignment vertical="center"/>
      <protection locked="0"/>
    </xf>
    <xf numFmtId="0" fontId="24" fillId="0" borderId="88" xfId="0" applyFont="1" applyBorder="1" applyAlignment="1" applyProtection="1">
      <alignment vertical="center"/>
      <protection locked="0"/>
    </xf>
    <xf numFmtId="0" fontId="24" fillId="0" borderId="20" xfId="0" applyFont="1" applyBorder="1" applyAlignment="1" applyProtection="1">
      <alignment vertical="center" shrinkToFit="1"/>
      <protection locked="0"/>
    </xf>
    <xf numFmtId="0" fontId="24" fillId="0" borderId="19" xfId="0" applyFont="1" applyBorder="1" applyAlignment="1" applyProtection="1">
      <alignment vertical="center" shrinkToFit="1"/>
      <protection locked="0"/>
    </xf>
    <xf numFmtId="0" fontId="24" fillId="0" borderId="20" xfId="0" applyFont="1" applyBorder="1" applyAlignment="1" applyProtection="1">
      <alignment horizontal="distributed" vertical="center"/>
      <protection locked="0"/>
    </xf>
    <xf numFmtId="0" fontId="24" fillId="0" borderId="19" xfId="0" applyFont="1" applyBorder="1" applyAlignment="1" applyProtection="1">
      <alignment horizontal="distributed" vertical="center"/>
      <protection locked="0"/>
    </xf>
    <xf numFmtId="0" fontId="25" fillId="0" borderId="47" xfId="0" applyFont="1" applyBorder="1" applyAlignment="1" applyProtection="1">
      <alignment horizontal="distributed" vertical="center"/>
      <protection locked="0"/>
    </xf>
    <xf numFmtId="0" fontId="25" fillId="0" borderId="48" xfId="0" applyFont="1" applyBorder="1" applyAlignment="1" applyProtection="1">
      <alignment horizontal="distributed" vertical="center"/>
      <protection locked="0"/>
    </xf>
    <xf numFmtId="0" fontId="81" fillId="0" borderId="46" xfId="0" applyFont="1" applyBorder="1" applyAlignment="1">
      <alignment horizontal="left" vertical="center"/>
    </xf>
    <xf numFmtId="0" fontId="81" fillId="0" borderId="155" xfId="0" applyFont="1" applyBorder="1" applyAlignment="1">
      <alignment horizontal="left" vertical="center"/>
    </xf>
    <xf numFmtId="0" fontId="25" fillId="0" borderId="92" xfId="0" applyFont="1" applyBorder="1" applyAlignment="1" applyProtection="1">
      <alignment horizontal="distributed" vertical="center"/>
      <protection locked="0"/>
    </xf>
    <xf numFmtId="0" fontId="25" fillId="0" borderId="80" xfId="0" applyFont="1" applyBorder="1" applyAlignment="1" applyProtection="1">
      <alignment horizontal="distributed" vertical="center"/>
      <protection locked="0"/>
    </xf>
    <xf numFmtId="0" fontId="25" fillId="0" borderId="138" xfId="0" applyFont="1" applyBorder="1" applyAlignment="1" applyProtection="1">
      <alignment horizontal="distributed" vertical="center"/>
      <protection locked="0"/>
    </xf>
    <xf numFmtId="0" fontId="156" fillId="0" borderId="115" xfId="0" applyFont="1" applyBorder="1" applyAlignment="1">
      <alignment horizontal="center" vertical="center" shrinkToFit="1"/>
    </xf>
    <xf numFmtId="0" fontId="156" fillId="0" borderId="41" xfId="0" applyFont="1" applyBorder="1" applyAlignment="1">
      <alignment horizontal="center" vertical="center" shrinkToFit="1"/>
    </xf>
    <xf numFmtId="0" fontId="156" fillId="0" borderId="156" xfId="0" applyFont="1" applyBorder="1" applyAlignment="1">
      <alignment horizontal="center" vertical="center" shrinkToFit="1"/>
    </xf>
    <xf numFmtId="0" fontId="156" fillId="0" borderId="76" xfId="0" applyFont="1" applyBorder="1" applyAlignment="1">
      <alignment horizontal="center" vertical="center" shrinkToFit="1"/>
    </xf>
    <xf numFmtId="0" fontId="156" fillId="0" borderId="0" xfId="0" applyFont="1" applyAlignment="1">
      <alignment horizontal="center" vertical="center" shrinkToFit="1"/>
    </xf>
    <xf numFmtId="0" fontId="156" fillId="0" borderId="52" xfId="0" applyFont="1" applyBorder="1" applyAlignment="1">
      <alignment horizontal="center" vertical="center" shrinkToFit="1"/>
    </xf>
    <xf numFmtId="0" fontId="156" fillId="0" borderId="147" xfId="0" applyFont="1" applyBorder="1" applyAlignment="1">
      <alignment horizontal="center" vertical="center" shrinkToFit="1"/>
    </xf>
    <xf numFmtId="0" fontId="156" fillId="0" borderId="7" xfId="0" applyFont="1" applyBorder="1" applyAlignment="1">
      <alignment horizontal="center" vertical="center" shrinkToFit="1"/>
    </xf>
    <xf numFmtId="0" fontId="156" fillId="0" borderId="54" xfId="0" applyFont="1" applyBorder="1" applyAlignment="1">
      <alignment horizontal="center" vertical="center" shrinkToFit="1"/>
    </xf>
    <xf numFmtId="0" fontId="156" fillId="0" borderId="81" xfId="2" applyFont="1" applyBorder="1" applyAlignment="1" applyProtection="1">
      <alignment horizontal="center" vertical="center" shrinkToFit="1"/>
    </xf>
    <xf numFmtId="0" fontId="156" fillId="0" borderId="51" xfId="2" applyFont="1" applyBorder="1" applyAlignment="1" applyProtection="1">
      <alignment horizontal="center" vertical="center" shrinkToFit="1"/>
    </xf>
    <xf numFmtId="49" fontId="5" fillId="0" borderId="123" xfId="2" applyNumberFormat="1" applyFont="1" applyBorder="1" applyAlignment="1">
      <alignment horizontal="center" vertical="center"/>
      <protection locked="0"/>
    </xf>
    <xf numFmtId="49" fontId="5" fillId="0" borderId="157" xfId="2" applyNumberFormat="1" applyFont="1" applyBorder="1" applyAlignment="1">
      <alignment horizontal="center" vertical="center"/>
      <protection locked="0"/>
    </xf>
    <xf numFmtId="31" fontId="35" fillId="0" borderId="0" xfId="0" applyNumberFormat="1" applyFont="1" applyAlignment="1" applyProtection="1">
      <alignment vertical="center"/>
      <protection locked="0"/>
    </xf>
    <xf numFmtId="0" fontId="151" fillId="0" borderId="119" xfId="0" applyFont="1" applyBorder="1" applyAlignment="1" applyProtection="1">
      <alignment horizontal="center" vertical="center"/>
      <protection locked="0"/>
    </xf>
    <xf numFmtId="0" fontId="151" fillId="0" borderId="83" xfId="0" applyFont="1" applyBorder="1" applyAlignment="1" applyProtection="1">
      <alignment horizontal="center" vertical="center"/>
      <protection locked="0"/>
    </xf>
    <xf numFmtId="0" fontId="152" fillId="0" borderId="80" xfId="0" applyFont="1" applyBorder="1" applyAlignment="1" applyProtection="1">
      <alignment horizontal="center" vertical="top"/>
      <protection locked="0"/>
    </xf>
    <xf numFmtId="0" fontId="152" fillId="0" borderId="0" xfId="0" applyFont="1" applyAlignment="1" applyProtection="1">
      <alignment horizontal="center" vertical="top"/>
      <protection locked="0"/>
    </xf>
    <xf numFmtId="178" fontId="158" fillId="0" borderId="68" xfId="0" applyNumberFormat="1" applyFont="1" applyBorder="1" applyAlignment="1">
      <alignment horizontal="center" vertical="center"/>
    </xf>
    <xf numFmtId="178" fontId="158" fillId="0" borderId="44" xfId="0" applyNumberFormat="1" applyFont="1" applyBorder="1" applyAlignment="1">
      <alignment horizontal="center" vertical="center"/>
    </xf>
    <xf numFmtId="0" fontId="25" fillId="0" borderId="158" xfId="0" applyFont="1" applyBorder="1" applyAlignment="1" applyProtection="1">
      <alignment horizontal="distributed" vertical="center"/>
      <protection locked="0"/>
    </xf>
    <xf numFmtId="0" fontId="25" fillId="0" borderId="159" xfId="0" applyFont="1" applyBorder="1" applyAlignment="1" applyProtection="1">
      <alignment horizontal="distributed" vertical="center"/>
      <protection locked="0"/>
    </xf>
    <xf numFmtId="0" fontId="25" fillId="0" borderId="160" xfId="0" applyFont="1" applyBorder="1" applyAlignment="1" applyProtection="1">
      <alignment horizontal="distributed" vertical="center"/>
      <protection locked="0"/>
    </xf>
    <xf numFmtId="0" fontId="156" fillId="0" borderId="159" xfId="0" applyFont="1" applyBorder="1" applyAlignment="1">
      <alignment horizontal="center" vertical="center" shrinkToFit="1"/>
    </xf>
    <xf numFmtId="0" fontId="156" fillId="0" borderId="161" xfId="0" applyFont="1" applyBorder="1" applyAlignment="1">
      <alignment horizontal="center" vertical="center" shrinkToFit="1"/>
    </xf>
    <xf numFmtId="0" fontId="77" fillId="2" borderId="0" xfId="0" applyFont="1" applyFill="1" applyAlignment="1">
      <alignment horizontal="center" vertical="top" textRotation="255"/>
    </xf>
    <xf numFmtId="0" fontId="58" fillId="0" borderId="49" xfId="0" applyFont="1" applyBorder="1" applyAlignment="1">
      <alignment horizontal="center" vertical="center"/>
    </xf>
    <xf numFmtId="38" fontId="12" fillId="0" borderId="98" xfId="3" applyFont="1" applyBorder="1" applyAlignment="1" applyProtection="1">
      <alignment vertical="center"/>
    </xf>
    <xf numFmtId="0" fontId="12" fillId="0" borderId="81" xfId="0" applyFont="1" applyBorder="1" applyAlignment="1">
      <alignment vertical="center"/>
    </xf>
    <xf numFmtId="0" fontId="58" fillId="0" borderId="108" xfId="0" applyFont="1" applyBorder="1" applyAlignment="1">
      <alignment horizontal="center" vertical="center" textRotation="255" shrinkToFit="1"/>
    </xf>
    <xf numFmtId="0" fontId="58" fillId="0" borderId="121" xfId="0" applyFont="1" applyBorder="1" applyAlignment="1">
      <alignment horizontal="center" vertical="center" textRotation="255" shrinkToFit="1"/>
    </xf>
    <xf numFmtId="0" fontId="77" fillId="2" borderId="76" xfId="0" applyFont="1" applyFill="1" applyBorder="1" applyAlignment="1">
      <alignment horizontal="center" vertical="center" textRotation="255"/>
    </xf>
    <xf numFmtId="38" fontId="12" fillId="0" borderId="20" xfId="0" applyNumberFormat="1" applyFont="1" applyBorder="1" applyAlignment="1">
      <alignment vertical="center"/>
    </xf>
    <xf numFmtId="38" fontId="12" fillId="0" borderId="90" xfId="0" applyNumberFormat="1" applyFont="1" applyBorder="1" applyAlignment="1">
      <alignment vertical="center"/>
    </xf>
    <xf numFmtId="0" fontId="77" fillId="2" borderId="149" xfId="0" applyFont="1" applyFill="1" applyBorder="1" applyAlignment="1">
      <alignment horizontal="center" vertical="center" textRotation="255"/>
    </xf>
    <xf numFmtId="0" fontId="77" fillId="2" borderId="23" xfId="0" applyFont="1" applyFill="1" applyBorder="1" applyAlignment="1">
      <alignment horizontal="center" vertical="center" textRotation="255"/>
    </xf>
    <xf numFmtId="0" fontId="39" fillId="0" borderId="98" xfId="0" applyFont="1" applyBorder="1" applyAlignment="1">
      <alignment horizontal="center" vertical="center"/>
    </xf>
    <xf numFmtId="0" fontId="30" fillId="0" borderId="76" xfId="0" applyFont="1" applyBorder="1" applyAlignment="1">
      <alignment horizontal="left" vertical="center"/>
    </xf>
    <xf numFmtId="0" fontId="30" fillId="0" borderId="0" xfId="0" applyFont="1" applyAlignment="1">
      <alignment horizontal="left" vertical="center"/>
    </xf>
    <xf numFmtId="0" fontId="30" fillId="0" borderId="19" xfId="0" applyFont="1" applyBorder="1" applyAlignment="1">
      <alignment vertical="center"/>
    </xf>
    <xf numFmtId="0" fontId="0" fillId="0" borderId="19" xfId="0" applyBorder="1" applyAlignment="1">
      <alignment vertical="center"/>
    </xf>
    <xf numFmtId="0" fontId="10" fillId="0" borderId="20" xfId="0" applyFont="1" applyBorder="1" applyAlignment="1">
      <alignment horizontal="center" vertical="center" shrinkToFit="1"/>
    </xf>
    <xf numFmtId="0" fontId="10" fillId="0" borderId="77" xfId="0" applyFont="1" applyBorder="1" applyAlignment="1">
      <alignment horizontal="center" vertical="center" shrinkToFit="1"/>
    </xf>
    <xf numFmtId="49" fontId="58" fillId="0" borderId="93" xfId="0" applyNumberFormat="1" applyFont="1" applyBorder="1" applyAlignment="1">
      <alignment horizontal="center" vertical="center" textRotation="255" shrinkToFit="1"/>
    </xf>
    <xf numFmtId="49" fontId="58" fillId="0" borderId="121" xfId="0" applyNumberFormat="1" applyFont="1" applyBorder="1" applyAlignment="1">
      <alignment horizontal="center" vertical="center" textRotation="255" shrinkToFit="1"/>
    </xf>
    <xf numFmtId="176" fontId="30" fillId="0" borderId="0" xfId="0" applyNumberFormat="1" applyFont="1" applyAlignment="1">
      <alignment vertical="center" shrinkToFit="1"/>
    </xf>
    <xf numFmtId="176" fontId="30" fillId="0" borderId="39" xfId="0" applyNumberFormat="1" applyFont="1" applyBorder="1" applyAlignment="1">
      <alignment vertical="center" shrinkToFit="1"/>
    </xf>
    <xf numFmtId="0" fontId="30" fillId="0" borderId="93" xfId="0" applyFont="1" applyBorder="1" applyAlignment="1">
      <alignment vertical="center"/>
    </xf>
    <xf numFmtId="0" fontId="78" fillId="2" borderId="0" xfId="0" applyFont="1" applyFill="1" applyAlignment="1">
      <alignment horizontal="center" vertical="center"/>
    </xf>
    <xf numFmtId="0" fontId="101" fillId="0" borderId="19" xfId="0" applyFont="1" applyBorder="1" applyAlignment="1" applyProtection="1">
      <alignment vertical="center" shrinkToFit="1"/>
      <protection locked="0"/>
    </xf>
    <xf numFmtId="0" fontId="101" fillId="0" borderId="90" xfId="0" applyFont="1" applyBorder="1" applyAlignment="1" applyProtection="1">
      <alignment vertical="center" shrinkToFit="1"/>
      <protection locked="0"/>
    </xf>
    <xf numFmtId="0" fontId="67" fillId="0" borderId="41" xfId="0" applyFont="1" applyBorder="1" applyAlignment="1">
      <alignment horizontal="center" vertical="center" shrinkToFit="1"/>
    </xf>
    <xf numFmtId="0" fontId="58" fillId="0" borderId="41" xfId="0" applyFont="1" applyBorder="1" applyAlignment="1">
      <alignment horizontal="center" vertical="center" shrinkToFit="1"/>
    </xf>
    <xf numFmtId="0" fontId="58" fillId="0" borderId="89" xfId="0" applyFont="1" applyBorder="1" applyAlignment="1">
      <alignment horizontal="center" vertical="center" shrinkToFit="1"/>
    </xf>
    <xf numFmtId="0" fontId="30" fillId="0" borderId="49" xfId="0" applyFont="1" applyBorder="1" applyAlignment="1">
      <alignment vertical="center"/>
    </xf>
    <xf numFmtId="0" fontId="0" fillId="0" borderId="49" xfId="0" applyBorder="1" applyAlignment="1">
      <alignment vertical="center"/>
    </xf>
    <xf numFmtId="0" fontId="80" fillId="0" borderId="0" xfId="0" applyFont="1" applyAlignment="1">
      <alignment vertical="center"/>
    </xf>
    <xf numFmtId="0" fontId="4" fillId="0" borderId="0" xfId="0" applyFont="1" applyAlignment="1">
      <alignment vertical="center"/>
    </xf>
    <xf numFmtId="20" fontId="5" fillId="0" borderId="141" xfId="0" applyNumberFormat="1" applyFont="1" applyBorder="1" applyAlignment="1" applyProtection="1">
      <alignment vertical="center" shrinkToFit="1"/>
      <protection locked="0"/>
    </xf>
    <xf numFmtId="20" fontId="5" fillId="0" borderId="98" xfId="0" applyNumberFormat="1" applyFont="1" applyBorder="1" applyAlignment="1" applyProtection="1">
      <alignment vertical="center" shrinkToFit="1"/>
      <protection locked="0"/>
    </xf>
    <xf numFmtId="0" fontId="30" fillId="0" borderId="140" xfId="0" applyFont="1" applyBorder="1" applyAlignment="1">
      <alignment vertical="center"/>
    </xf>
    <xf numFmtId="0" fontId="17" fillId="0" borderId="118" xfId="0" applyFont="1" applyBorder="1" applyAlignment="1">
      <alignment vertical="center"/>
    </xf>
    <xf numFmtId="185" fontId="5" fillId="0" borderId="80" xfId="0" applyNumberFormat="1" applyFont="1" applyBorder="1" applyAlignment="1" applyProtection="1">
      <alignment horizontal="center" vertical="center"/>
      <protection locked="0"/>
    </xf>
    <xf numFmtId="185" fontId="100" fillId="0" borderId="0" xfId="0" applyNumberFormat="1" applyFont="1" applyAlignment="1" applyProtection="1">
      <alignment vertical="center"/>
      <protection locked="0"/>
    </xf>
    <xf numFmtId="185" fontId="100" fillId="0" borderId="39" xfId="0" applyNumberFormat="1" applyFont="1" applyBorder="1" applyAlignment="1" applyProtection="1">
      <alignment vertical="center"/>
      <protection locked="0"/>
    </xf>
    <xf numFmtId="185" fontId="100" fillId="0" borderId="60" xfId="0" applyNumberFormat="1" applyFont="1" applyBorder="1" applyAlignment="1" applyProtection="1">
      <alignment vertical="center"/>
      <protection locked="0"/>
    </xf>
    <xf numFmtId="185" fontId="100" fillId="0" borderId="61" xfId="0" applyNumberFormat="1" applyFont="1" applyBorder="1" applyAlignment="1" applyProtection="1">
      <alignment vertical="center"/>
      <protection locked="0"/>
    </xf>
    <xf numFmtId="185" fontId="100" fillId="0" borderId="91" xfId="0" applyNumberFormat="1" applyFont="1" applyBorder="1" applyAlignment="1" applyProtection="1">
      <alignment vertical="center"/>
      <protection locked="0"/>
    </xf>
    <xf numFmtId="38" fontId="12" fillId="0" borderId="73" xfId="3" applyFont="1" applyBorder="1" applyAlignment="1" applyProtection="1">
      <alignment vertical="center"/>
    </xf>
    <xf numFmtId="179" fontId="81" fillId="0" borderId="41" xfId="0" applyNumberFormat="1" applyFont="1" applyBorder="1" applyAlignment="1">
      <alignment vertical="center"/>
    </xf>
    <xf numFmtId="0" fontId="30" fillId="0" borderId="78" xfId="0" applyFont="1" applyBorder="1" applyAlignment="1">
      <alignment vertical="center"/>
    </xf>
    <xf numFmtId="0" fontId="30" fillId="0" borderId="108" xfId="0" applyFont="1" applyBorder="1" applyAlignment="1">
      <alignment vertical="center"/>
    </xf>
    <xf numFmtId="0" fontId="17" fillId="0" borderId="93" xfId="0" applyFont="1" applyBorder="1" applyAlignment="1">
      <alignment vertical="center"/>
    </xf>
    <xf numFmtId="0" fontId="17" fillId="0" borderId="16" xfId="0" applyFont="1" applyBorder="1" applyAlignment="1">
      <alignment vertical="center"/>
    </xf>
    <xf numFmtId="0" fontId="81" fillId="0" borderId="46" xfId="0" applyFont="1" applyBorder="1" applyAlignment="1">
      <alignment horizontal="left" vertical="center" shrinkToFit="1"/>
    </xf>
    <xf numFmtId="0" fontId="81" fillId="0" borderId="155" xfId="0" applyFont="1" applyBorder="1" applyAlignment="1">
      <alignment horizontal="left" vertical="center" shrinkToFit="1"/>
    </xf>
    <xf numFmtId="20" fontId="156" fillId="0" borderId="81" xfId="2" applyNumberFormat="1" applyFont="1" applyBorder="1" applyAlignment="1" applyProtection="1">
      <alignment horizontal="center" vertical="center" shrinkToFit="1"/>
    </xf>
    <xf numFmtId="49" fontId="5" fillId="0" borderId="123" xfId="2" applyNumberFormat="1" applyFont="1" applyBorder="1" applyAlignment="1">
      <alignment horizontal="center" vertical="center" shrinkToFit="1"/>
      <protection locked="0"/>
    </xf>
    <xf numFmtId="49" fontId="5" fillId="0" borderId="157" xfId="2" applyNumberFormat="1" applyFont="1" applyBorder="1" applyAlignment="1">
      <alignment horizontal="center" vertical="center" shrinkToFit="1"/>
      <protection locked="0"/>
    </xf>
    <xf numFmtId="0" fontId="151" fillId="0" borderId="162" xfId="0" applyFont="1" applyBorder="1" applyAlignment="1" applyProtection="1">
      <alignment horizontal="center" vertical="center"/>
      <protection locked="0"/>
    </xf>
    <xf numFmtId="0" fontId="151" fillId="0" borderId="163" xfId="0" applyFont="1" applyBorder="1" applyAlignment="1" applyProtection="1">
      <alignment horizontal="center" vertical="center"/>
      <protection locked="0"/>
    </xf>
    <xf numFmtId="0" fontId="186" fillId="2" borderId="0" xfId="0" applyFont="1" applyFill="1" applyAlignment="1" applyProtection="1">
      <alignment horizontal="center" vertical="center"/>
      <protection locked="0"/>
    </xf>
    <xf numFmtId="0" fontId="58" fillId="0" borderId="108" xfId="0" applyFont="1" applyBorder="1" applyAlignment="1">
      <alignment horizontal="center" vertical="center" textRotation="255"/>
    </xf>
    <xf numFmtId="0" fontId="58" fillId="0" borderId="121" xfId="0" applyFont="1" applyBorder="1" applyAlignment="1">
      <alignment horizontal="center" vertical="center" textRotation="255"/>
    </xf>
    <xf numFmtId="0" fontId="58" fillId="0" borderId="81" xfId="0" applyFont="1" applyBorder="1" applyAlignment="1">
      <alignment horizontal="center" vertical="center" textRotation="255"/>
    </xf>
    <xf numFmtId="0" fontId="0" fillId="0" borderId="81" xfId="0" applyBorder="1" applyAlignment="1">
      <alignment horizontal="center" vertical="center" shrinkToFit="1"/>
    </xf>
    <xf numFmtId="0" fontId="39" fillId="0" borderId="49" xfId="0" applyFont="1" applyBorder="1" applyAlignment="1">
      <alignment horizontal="center" vertical="center" shrinkToFit="1"/>
    </xf>
    <xf numFmtId="38" fontId="12" fillId="0" borderId="20" xfId="4" applyFont="1" applyBorder="1" applyAlignment="1" applyProtection="1">
      <alignment vertical="center" shrinkToFit="1"/>
    </xf>
    <xf numFmtId="38" fontId="12" fillId="0" borderId="90" xfId="0" applyNumberFormat="1" applyFont="1" applyBorder="1" applyAlignment="1">
      <alignment vertical="center" shrinkToFit="1"/>
    </xf>
    <xf numFmtId="38" fontId="58" fillId="0" borderId="77" xfId="4" applyFont="1" applyBorder="1" applyAlignment="1" applyProtection="1">
      <alignment horizontal="center" vertical="center"/>
    </xf>
    <xf numFmtId="0" fontId="30" fillId="0" borderId="164" xfId="0" applyFont="1" applyBorder="1" applyAlignment="1">
      <alignment vertical="center" shrinkToFit="1"/>
    </xf>
    <xf numFmtId="0" fontId="0" fillId="0" borderId="165" xfId="0" applyBorder="1" applyAlignment="1">
      <alignment vertical="center" shrinkToFit="1"/>
    </xf>
    <xf numFmtId="179" fontId="22" fillId="0" borderId="49" xfId="0" applyNumberFormat="1" applyFont="1" applyBorder="1" applyAlignment="1">
      <alignment vertical="center"/>
    </xf>
    <xf numFmtId="179" fontId="22" fillId="0" borderId="51" xfId="0" applyNumberFormat="1" applyFont="1" applyBorder="1" applyAlignment="1">
      <alignment vertical="center"/>
    </xf>
    <xf numFmtId="0" fontId="30" fillId="0" borderId="93" xfId="0" applyFont="1" applyBorder="1" applyAlignment="1">
      <alignment vertical="center" shrinkToFit="1"/>
    </xf>
    <xf numFmtId="0" fontId="0" fillId="0" borderId="115" xfId="0" applyBorder="1" applyAlignment="1">
      <alignment vertical="center" shrinkToFit="1"/>
    </xf>
    <xf numFmtId="181" fontId="82" fillId="0" borderId="148" xfId="0" applyNumberFormat="1" applyFont="1" applyBorder="1" applyAlignment="1" applyProtection="1">
      <alignment horizontal="center" vertical="center" shrinkToFit="1"/>
      <protection locked="0"/>
    </xf>
    <xf numFmtId="0" fontId="102" fillId="0" borderId="76" xfId="0" applyFont="1" applyBorder="1" applyAlignment="1" applyProtection="1">
      <alignment horizontal="center" vertical="center" shrinkToFit="1"/>
      <protection locked="0"/>
    </xf>
    <xf numFmtId="0" fontId="102" fillId="0" borderId="142" xfId="0" applyFont="1" applyBorder="1" applyAlignment="1" applyProtection="1">
      <alignment horizontal="center" vertical="center" shrinkToFit="1"/>
      <protection locked="0"/>
    </xf>
    <xf numFmtId="181" fontId="82" fillId="0" borderId="166" xfId="0" applyNumberFormat="1" applyFont="1" applyBorder="1" applyAlignment="1" applyProtection="1">
      <alignment horizontal="center" vertical="center" shrinkToFit="1"/>
      <protection locked="0"/>
    </xf>
    <xf numFmtId="0" fontId="102" fillId="0" borderId="167" xfId="0" applyFont="1" applyBorder="1" applyAlignment="1" applyProtection="1">
      <alignment horizontal="center" vertical="center" shrinkToFit="1"/>
      <protection locked="0"/>
    </xf>
    <xf numFmtId="0" fontId="102" fillId="0" borderId="168" xfId="0" applyFont="1" applyBorder="1" applyAlignment="1" applyProtection="1">
      <alignment horizontal="center" vertical="center" shrinkToFit="1"/>
      <protection locked="0"/>
    </xf>
    <xf numFmtId="0" fontId="102" fillId="0" borderId="169" xfId="0" applyFont="1" applyBorder="1" applyAlignment="1" applyProtection="1">
      <alignment horizontal="center" vertical="center" shrinkToFit="1"/>
      <protection locked="0"/>
    </xf>
    <xf numFmtId="49" fontId="5" fillId="0" borderId="51" xfId="0" applyNumberFormat="1" applyFont="1" applyBorder="1" applyAlignment="1">
      <alignment horizontal="center" vertical="center"/>
    </xf>
    <xf numFmtId="0" fontId="30" fillId="0" borderId="81" xfId="0" applyFont="1" applyBorder="1" applyAlignment="1">
      <alignment vertical="center" shrinkToFit="1"/>
    </xf>
    <xf numFmtId="0" fontId="2" fillId="0" borderId="49" xfId="0" applyFont="1" applyBorder="1" applyAlignment="1">
      <alignment vertical="center" shrinkToFit="1"/>
    </xf>
    <xf numFmtId="184" fontId="22" fillId="0" borderId="21" xfId="0" applyNumberFormat="1" applyFont="1" applyBorder="1" applyAlignment="1">
      <alignment vertical="center"/>
    </xf>
    <xf numFmtId="184" fontId="22" fillId="0" borderId="78" xfId="0" applyNumberFormat="1" applyFont="1" applyBorder="1" applyAlignment="1">
      <alignment vertical="center"/>
    </xf>
    <xf numFmtId="0" fontId="57" fillId="0" borderId="135" xfId="0" applyFont="1" applyBorder="1" applyAlignment="1" applyProtection="1">
      <alignment vertical="center" shrinkToFit="1"/>
      <protection locked="0"/>
    </xf>
    <xf numFmtId="0" fontId="97" fillId="0" borderId="135" xfId="0" applyFont="1" applyBorder="1" applyAlignment="1" applyProtection="1">
      <alignment vertical="center"/>
      <protection locked="0"/>
    </xf>
    <xf numFmtId="0" fontId="97" fillId="0" borderId="128" xfId="0" applyFont="1" applyBorder="1" applyAlignment="1" applyProtection="1">
      <alignment vertical="center"/>
      <protection locked="0"/>
    </xf>
    <xf numFmtId="0" fontId="97" fillId="0" borderId="78" xfId="0" applyFont="1" applyBorder="1" applyAlignment="1" applyProtection="1">
      <alignment vertical="center" shrinkToFit="1"/>
      <protection locked="0"/>
    </xf>
    <xf numFmtId="0" fontId="30" fillId="0" borderId="125" xfId="0" applyFont="1" applyBorder="1" applyAlignment="1">
      <alignment vertical="center" shrinkToFit="1"/>
    </xf>
    <xf numFmtId="0" fontId="0" fillId="0" borderId="135" xfId="0" applyBorder="1" applyAlignment="1">
      <alignment vertical="center" shrinkToFit="1"/>
    </xf>
    <xf numFmtId="0" fontId="30" fillId="0" borderId="27" xfId="0" applyFont="1" applyBorder="1" applyAlignment="1">
      <alignment vertical="center"/>
    </xf>
    <xf numFmtId="0" fontId="58" fillId="0" borderId="0" xfId="0" applyFont="1" applyAlignment="1">
      <alignment vertical="top" textRotation="255" shrinkToFit="1"/>
    </xf>
    <xf numFmtId="0" fontId="0" fillId="0" borderId="0" xfId="0" applyAlignment="1">
      <alignment textRotation="255" shrinkToFit="1"/>
    </xf>
    <xf numFmtId="0" fontId="95" fillId="0" borderId="0" xfId="0" applyFont="1" applyAlignment="1">
      <alignment horizontal="center" vertical="center"/>
    </xf>
    <xf numFmtId="0" fontId="90" fillId="0" borderId="0" xfId="0" applyFont="1" applyAlignment="1">
      <alignment horizontal="center" vertical="center"/>
    </xf>
    <xf numFmtId="0" fontId="35" fillId="0" borderId="41" xfId="0" applyFont="1" applyBorder="1" applyAlignment="1">
      <alignment horizontal="center" vertical="center" shrinkToFit="1"/>
    </xf>
    <xf numFmtId="0" fontId="35" fillId="0" borderId="89" xfId="0" applyFont="1" applyBorder="1" applyAlignment="1">
      <alignment horizontal="center" vertical="center" shrinkToFit="1"/>
    </xf>
    <xf numFmtId="0" fontId="30" fillId="0" borderId="115" xfId="0" applyFont="1" applyBorder="1" applyAlignment="1">
      <alignment vertical="center"/>
    </xf>
    <xf numFmtId="0" fontId="30" fillId="0" borderId="41" xfId="0" applyFont="1" applyBorder="1" applyAlignment="1">
      <alignment vertical="center"/>
    </xf>
    <xf numFmtId="0" fontId="98" fillId="0" borderId="19" xfId="0" applyFont="1" applyBorder="1" applyAlignment="1" applyProtection="1">
      <alignment vertical="center" shrinkToFit="1"/>
      <protection locked="0"/>
    </xf>
    <xf numFmtId="0" fontId="98" fillId="0" borderId="90" xfId="0" applyFont="1" applyBorder="1" applyAlignment="1" applyProtection="1">
      <alignment vertical="center" shrinkToFit="1"/>
      <protection locked="0"/>
    </xf>
    <xf numFmtId="0" fontId="30" fillId="0" borderId="95" xfId="0" applyFont="1" applyBorder="1" applyAlignment="1">
      <alignment vertical="center"/>
    </xf>
    <xf numFmtId="0" fontId="30" fillId="0" borderId="135" xfId="0" applyFont="1" applyBorder="1" applyAlignment="1">
      <alignment vertical="center"/>
    </xf>
    <xf numFmtId="180" fontId="22" fillId="0" borderId="135" xfId="0" applyNumberFormat="1" applyFont="1" applyBorder="1" applyAlignment="1">
      <alignment vertical="center" shrinkToFit="1"/>
    </xf>
    <xf numFmtId="0" fontId="22" fillId="0" borderId="72" xfId="0" applyFont="1" applyBorder="1" applyAlignment="1">
      <alignment vertical="center" shrinkToFit="1"/>
    </xf>
    <xf numFmtId="0" fontId="30" fillId="0" borderId="74" xfId="0" applyFont="1" applyBorder="1" applyAlignment="1">
      <alignment vertical="center" shrinkToFit="1"/>
    </xf>
    <xf numFmtId="0" fontId="0" fillId="0" borderId="21" xfId="0" applyBorder="1" applyAlignment="1">
      <alignment vertical="center" shrinkToFit="1"/>
    </xf>
    <xf numFmtId="187" fontId="30" fillId="0" borderId="0" xfId="0" applyNumberFormat="1" applyFont="1" applyAlignment="1">
      <alignment horizontal="center" vertical="center" shrinkToFit="1"/>
    </xf>
    <xf numFmtId="187" fontId="30" fillId="0" borderId="39" xfId="0" applyNumberFormat="1" applyFont="1" applyBorder="1" applyAlignment="1">
      <alignment horizontal="center" vertical="center" shrinkToFit="1"/>
    </xf>
    <xf numFmtId="49" fontId="58" fillId="0" borderId="108" xfId="0" applyNumberFormat="1" applyFont="1" applyBorder="1" applyAlignment="1">
      <alignment horizontal="center" vertical="center" textRotation="255"/>
    </xf>
    <xf numFmtId="0" fontId="58" fillId="0" borderId="77" xfId="0" applyFont="1" applyBorder="1" applyAlignment="1">
      <alignment horizontal="center" vertical="center"/>
    </xf>
    <xf numFmtId="0" fontId="30" fillId="0" borderId="115" xfId="0" applyFont="1" applyBorder="1" applyAlignment="1">
      <alignment horizontal="left" vertical="center"/>
    </xf>
    <xf numFmtId="0" fontId="30" fillId="0" borderId="41" xfId="0" applyFont="1" applyBorder="1" applyAlignment="1">
      <alignment horizontal="left" vertical="center"/>
    </xf>
    <xf numFmtId="0" fontId="30" fillId="0" borderId="17" xfId="0" applyFont="1" applyBorder="1" applyAlignment="1">
      <alignment horizontal="left" vertical="center"/>
    </xf>
    <xf numFmtId="0" fontId="72" fillId="0" borderId="41" xfId="0" applyFont="1" applyBorder="1" applyAlignment="1">
      <alignment horizontal="center" shrinkToFit="1"/>
    </xf>
    <xf numFmtId="0" fontId="72" fillId="0" borderId="89" xfId="0" applyFont="1" applyBorder="1" applyAlignment="1">
      <alignment horizontal="center" shrinkToFit="1"/>
    </xf>
    <xf numFmtId="20" fontId="5" fillId="0" borderId="29" xfId="0" applyNumberFormat="1" applyFont="1" applyBorder="1" applyAlignment="1" applyProtection="1">
      <alignment vertical="center" shrinkToFit="1"/>
      <protection locked="0"/>
    </xf>
    <xf numFmtId="20" fontId="5" fillId="0" borderId="49" xfId="0" applyNumberFormat="1" applyFont="1" applyBorder="1" applyAlignment="1" applyProtection="1">
      <alignment vertical="center" shrinkToFit="1"/>
      <protection locked="0"/>
    </xf>
    <xf numFmtId="0" fontId="5" fillId="0" borderId="81" xfId="0" applyFont="1" applyBorder="1" applyAlignment="1" applyProtection="1">
      <alignment vertical="center" shrinkToFit="1"/>
      <protection locked="0"/>
    </xf>
    <xf numFmtId="0" fontId="198" fillId="0" borderId="60" xfId="0" applyFont="1" applyBorder="1" applyAlignment="1">
      <alignment horizontal="center"/>
    </xf>
    <xf numFmtId="0" fontId="198" fillId="0" borderId="61" xfId="0" applyFont="1" applyBorder="1" applyAlignment="1">
      <alignment horizontal="center"/>
    </xf>
    <xf numFmtId="0" fontId="198" fillId="0" borderId="91" xfId="0" applyFont="1" applyBorder="1" applyAlignment="1">
      <alignment horizontal="center"/>
    </xf>
    <xf numFmtId="0" fontId="198" fillId="0" borderId="61" xfId="0" applyFont="1" applyBorder="1" applyAlignment="1">
      <alignment horizontal="center" vertical="center"/>
    </xf>
    <xf numFmtId="0" fontId="198" fillId="0" borderId="91" xfId="0" applyFont="1" applyBorder="1" applyAlignment="1">
      <alignment horizontal="center" vertical="center"/>
    </xf>
    <xf numFmtId="0" fontId="198" fillId="0" borderId="60" xfId="0" applyFont="1" applyBorder="1" applyAlignment="1">
      <alignment horizontal="center" vertical="center"/>
    </xf>
    <xf numFmtId="0" fontId="198" fillId="0" borderId="153" xfId="0" applyFont="1" applyBorder="1" applyAlignment="1">
      <alignment horizontal="center" vertical="center"/>
    </xf>
    <xf numFmtId="0" fontId="198" fillId="0" borderId="170" xfId="0" applyFont="1" applyBorder="1" applyAlignment="1">
      <alignment horizontal="center" vertical="center"/>
    </xf>
    <xf numFmtId="0" fontId="198" fillId="0" borderId="159" xfId="0" applyFont="1" applyBorder="1" applyAlignment="1">
      <alignment horizontal="center" vertical="center"/>
    </xf>
    <xf numFmtId="38" fontId="211" fillId="3" borderId="120" xfId="4" applyFont="1" applyFill="1" applyBorder="1" applyAlignment="1" applyProtection="1">
      <alignment horizontal="right" vertical="center" shrinkToFit="1"/>
    </xf>
    <xf numFmtId="38" fontId="211" fillId="3" borderId="18" xfId="4" applyFont="1" applyFill="1" applyBorder="1" applyAlignment="1" applyProtection="1">
      <alignment horizontal="right" vertical="center" shrinkToFit="1"/>
    </xf>
    <xf numFmtId="38" fontId="10" fillId="3" borderId="100" xfId="4" applyFont="1" applyFill="1" applyBorder="1" applyAlignment="1" applyProtection="1">
      <alignment horizontal="right" vertical="center" shrinkToFit="1"/>
    </xf>
    <xf numFmtId="38" fontId="10" fillId="3" borderId="90" xfId="4" applyFont="1" applyFill="1" applyBorder="1" applyAlignment="1" applyProtection="1">
      <alignment horizontal="right" vertical="center" shrinkToFit="1"/>
    </xf>
    <xf numFmtId="0" fontId="198" fillId="0" borderId="158" xfId="0" applyFont="1" applyBorder="1" applyAlignment="1">
      <alignment horizontal="center" vertical="center"/>
    </xf>
    <xf numFmtId="0" fontId="198" fillId="0" borderId="161" xfId="0" applyFont="1" applyBorder="1" applyAlignment="1">
      <alignment horizontal="center" vertical="center"/>
    </xf>
    <xf numFmtId="38" fontId="2" fillId="0" borderId="49" xfId="3" applyFont="1" applyBorder="1" applyAlignment="1" applyProtection="1">
      <alignment horizontal="left" vertical="center" shrinkToFit="1"/>
    </xf>
    <xf numFmtId="38" fontId="10" fillId="0" borderId="95" xfId="3" applyFont="1" applyBorder="1" applyAlignment="1" applyProtection="1">
      <alignment vertical="center" shrinkToFit="1"/>
    </xf>
    <xf numFmtId="38" fontId="10" fillId="0" borderId="72" xfId="3" applyFont="1" applyBorder="1" applyAlignment="1" applyProtection="1">
      <alignment vertical="center" shrinkToFit="1"/>
    </xf>
    <xf numFmtId="38" fontId="211" fillId="0" borderId="95" xfId="3" applyFont="1" applyBorder="1" applyAlignment="1" applyProtection="1">
      <alignment horizontal="right" vertical="center" shrinkToFit="1"/>
      <protection locked="0"/>
    </xf>
    <xf numFmtId="38" fontId="211" fillId="0" borderId="171" xfId="3" applyFont="1" applyBorder="1" applyAlignment="1" applyProtection="1">
      <alignment horizontal="right" vertical="center" shrinkToFit="1"/>
      <protection locked="0"/>
    </xf>
    <xf numFmtId="38" fontId="10" fillId="3" borderId="172" xfId="4" applyFont="1" applyFill="1" applyBorder="1" applyAlignment="1" applyProtection="1">
      <alignment horizontal="right" vertical="center" shrinkToFit="1"/>
    </xf>
    <xf numFmtId="38" fontId="10" fillId="3" borderId="72" xfId="4" applyFont="1" applyFill="1" applyBorder="1" applyAlignment="1" applyProtection="1">
      <alignment horizontal="right" vertical="center" shrinkToFit="1"/>
    </xf>
    <xf numFmtId="38" fontId="211" fillId="3" borderId="95" xfId="4" applyFont="1" applyFill="1" applyBorder="1" applyAlignment="1" applyProtection="1">
      <alignment horizontal="right" vertical="center" shrinkToFit="1"/>
      <protection locked="0"/>
    </xf>
    <xf numFmtId="38" fontId="211" fillId="3" borderId="171" xfId="4" applyFont="1" applyFill="1" applyBorder="1" applyAlignment="1" applyProtection="1">
      <alignment horizontal="right" vertical="center" shrinkToFit="1"/>
      <protection locked="0"/>
    </xf>
    <xf numFmtId="0" fontId="197" fillId="0" borderId="173" xfId="0" applyFont="1" applyBorder="1" applyAlignment="1">
      <alignment horizontal="center" vertical="center"/>
    </xf>
    <xf numFmtId="0" fontId="197" fillId="0" borderId="91" xfId="0" applyFont="1" applyBorder="1" applyAlignment="1">
      <alignment horizontal="center" vertical="center"/>
    </xf>
    <xf numFmtId="0" fontId="197" fillId="0" borderId="142" xfId="0" applyFont="1" applyBorder="1" applyAlignment="1">
      <alignment horizontal="center" vertical="center"/>
    </xf>
    <xf numFmtId="0" fontId="197" fillId="0" borderId="24" xfId="0" applyFont="1" applyBorder="1" applyAlignment="1">
      <alignment horizontal="center" vertical="center"/>
    </xf>
    <xf numFmtId="38" fontId="211" fillId="3" borderId="95" xfId="4" applyFont="1" applyFill="1" applyBorder="1" applyAlignment="1" applyProtection="1">
      <alignment horizontal="right" vertical="center" shrinkToFit="1"/>
    </xf>
    <xf numFmtId="38" fontId="211" fillId="3" borderId="72" xfId="4" applyFont="1" applyFill="1" applyBorder="1" applyAlignment="1" applyProtection="1">
      <alignment horizontal="right" vertical="center" shrinkToFit="1"/>
    </xf>
    <xf numFmtId="38" fontId="2" fillId="0" borderId="19" xfId="3" applyFont="1" applyBorder="1" applyAlignment="1" applyProtection="1">
      <alignment horizontal="left" vertical="center" shrinkToFit="1"/>
    </xf>
    <xf numFmtId="38" fontId="10" fillId="0" borderId="27" xfId="3" applyFont="1" applyBorder="1" applyAlignment="1" applyProtection="1">
      <alignment vertical="center" shrinkToFit="1"/>
    </xf>
    <xf numFmtId="38" fontId="10" fillId="0" borderId="90" xfId="3" applyFont="1" applyBorder="1" applyAlignment="1" applyProtection="1">
      <alignment vertical="center" shrinkToFit="1"/>
    </xf>
    <xf numFmtId="38" fontId="211" fillId="0" borderId="27" xfId="3" applyFont="1" applyBorder="1" applyAlignment="1" applyProtection="1">
      <alignment horizontal="right" vertical="center" shrinkToFit="1"/>
      <protection locked="0"/>
    </xf>
    <xf numFmtId="38" fontId="211" fillId="0" borderId="58" xfId="3" applyFont="1" applyBorder="1" applyAlignment="1" applyProtection="1">
      <alignment horizontal="right" vertical="center" shrinkToFit="1"/>
      <protection locked="0"/>
    </xf>
    <xf numFmtId="38" fontId="211" fillId="3" borderId="27" xfId="4" applyFont="1" applyFill="1" applyBorder="1" applyAlignment="1" applyProtection="1">
      <alignment horizontal="right" vertical="center" shrinkToFit="1"/>
      <protection locked="0"/>
    </xf>
    <xf numFmtId="38" fontId="211" fillId="3" borderId="58" xfId="4" applyFont="1" applyFill="1" applyBorder="1" applyAlignment="1" applyProtection="1">
      <alignment horizontal="right" vertical="center" shrinkToFit="1"/>
      <protection locked="0"/>
    </xf>
    <xf numFmtId="38" fontId="10" fillId="3" borderId="175" xfId="4" applyFont="1" applyFill="1" applyBorder="1" applyAlignment="1" applyProtection="1">
      <alignment horizontal="right" vertical="center" shrinkToFit="1"/>
    </xf>
    <xf numFmtId="38" fontId="10" fillId="3" borderId="176" xfId="4" applyFont="1" applyFill="1" applyBorder="1" applyAlignment="1" applyProtection="1">
      <alignment horizontal="right" vertical="center" shrinkToFit="1"/>
    </xf>
    <xf numFmtId="38" fontId="211" fillId="3" borderId="177" xfId="4" applyFont="1" applyFill="1" applyBorder="1" applyAlignment="1" applyProtection="1">
      <alignment horizontal="right" vertical="center" shrinkToFit="1"/>
    </xf>
    <xf numFmtId="38" fontId="211" fillId="3" borderId="178" xfId="4" applyFont="1" applyFill="1" applyBorder="1" applyAlignment="1" applyProtection="1">
      <alignment horizontal="right" vertical="center" shrinkToFit="1"/>
    </xf>
    <xf numFmtId="38" fontId="211" fillId="3" borderId="181" xfId="4" applyFont="1" applyFill="1" applyBorder="1" applyAlignment="1" applyProtection="1">
      <alignment horizontal="right" vertical="center" shrinkToFit="1"/>
    </xf>
    <xf numFmtId="38" fontId="211" fillId="3" borderId="182" xfId="4" applyFont="1" applyFill="1" applyBorder="1" applyAlignment="1" applyProtection="1">
      <alignment horizontal="right" vertical="center" shrinkToFit="1"/>
    </xf>
    <xf numFmtId="38" fontId="30" fillId="0" borderId="27" xfId="3" applyFont="1" applyBorder="1" applyAlignment="1" applyProtection="1">
      <alignment horizontal="left" vertical="center"/>
    </xf>
    <xf numFmtId="38" fontId="30" fillId="0" borderId="19" xfId="3" applyFont="1" applyBorder="1" applyAlignment="1" applyProtection="1">
      <alignment horizontal="left" vertical="center"/>
    </xf>
    <xf numFmtId="38" fontId="30" fillId="0" borderId="58" xfId="3" applyFont="1" applyBorder="1" applyAlignment="1" applyProtection="1">
      <alignment horizontal="left" vertical="center"/>
    </xf>
    <xf numFmtId="38" fontId="2" fillId="0" borderId="21" xfId="3" applyFont="1" applyBorder="1" applyAlignment="1" applyProtection="1">
      <alignment horizontal="left" vertical="center" shrinkToFit="1"/>
    </xf>
    <xf numFmtId="38" fontId="212" fillId="0" borderId="104" xfId="3" applyFont="1" applyBorder="1" applyAlignment="1" applyProtection="1">
      <alignment horizontal="right" vertical="center" shrinkToFit="1"/>
    </xf>
    <xf numFmtId="38" fontId="212" fillId="0" borderId="117" xfId="3" applyFont="1" applyBorder="1" applyAlignment="1" applyProtection="1">
      <alignment horizontal="right" vertical="center" shrinkToFit="1"/>
    </xf>
    <xf numFmtId="0" fontId="198" fillId="0" borderId="104" xfId="0" applyFont="1" applyBorder="1" applyAlignment="1">
      <alignment horizontal="right" vertical="center"/>
    </xf>
    <xf numFmtId="0" fontId="198" fillId="0" borderId="116" xfId="0" applyFont="1" applyBorder="1" applyAlignment="1">
      <alignment horizontal="right" vertical="center"/>
    </xf>
    <xf numFmtId="38" fontId="10" fillId="0" borderId="104" xfId="3" applyFont="1" applyBorder="1" applyAlignment="1" applyProtection="1">
      <alignment vertical="center" shrinkToFit="1"/>
    </xf>
    <xf numFmtId="38" fontId="10" fillId="0" borderId="117" xfId="3" applyFont="1" applyBorder="1" applyAlignment="1" applyProtection="1">
      <alignment vertical="center" shrinkToFit="1"/>
    </xf>
    <xf numFmtId="38" fontId="212" fillId="0" borderId="183" xfId="3" applyFont="1" applyBorder="1" applyAlignment="1" applyProtection="1">
      <alignment horizontal="right" vertical="center" shrinkToFit="1"/>
    </xf>
    <xf numFmtId="38" fontId="10" fillId="0" borderId="184" xfId="3" applyFont="1" applyBorder="1" applyAlignment="1" applyProtection="1">
      <alignment horizontal="right" vertical="center" shrinkToFit="1"/>
    </xf>
    <xf numFmtId="38" fontId="10" fillId="0" borderId="185" xfId="3" applyFont="1" applyBorder="1" applyAlignment="1" applyProtection="1">
      <alignment horizontal="right" vertical="center" shrinkToFit="1"/>
    </xf>
    <xf numFmtId="38" fontId="212" fillId="0" borderId="186" xfId="3" applyFont="1" applyBorder="1" applyAlignment="1" applyProtection="1">
      <alignment horizontal="right" vertical="center" shrinkToFit="1"/>
    </xf>
    <xf numFmtId="38" fontId="212" fillId="0" borderId="187" xfId="3" applyFont="1" applyBorder="1" applyAlignment="1" applyProtection="1">
      <alignment horizontal="right" vertical="center" shrinkToFit="1"/>
    </xf>
    <xf numFmtId="38" fontId="10" fillId="0" borderId="179" xfId="3" applyFont="1" applyBorder="1" applyAlignment="1" applyProtection="1">
      <alignment horizontal="right" vertical="center" shrinkToFit="1"/>
    </xf>
    <xf numFmtId="38" fontId="10" fillId="0" borderId="117" xfId="3" applyFont="1" applyBorder="1" applyAlignment="1" applyProtection="1">
      <alignment horizontal="right" vertical="center" shrinkToFit="1"/>
    </xf>
    <xf numFmtId="38" fontId="10" fillId="0" borderId="94" xfId="3" applyFont="1" applyBorder="1" applyAlignment="1" applyProtection="1">
      <alignment vertical="center" shrinkToFit="1"/>
    </xf>
    <xf numFmtId="38" fontId="10" fillId="0" borderId="139" xfId="3" applyFont="1" applyBorder="1" applyAlignment="1" applyProtection="1">
      <alignment vertical="center" shrinkToFit="1"/>
    </xf>
    <xf numFmtId="38" fontId="10" fillId="3" borderId="180" xfId="4" applyFont="1" applyFill="1" applyBorder="1" applyAlignment="1" applyProtection="1">
      <alignment horizontal="right" vertical="center" shrinkToFit="1"/>
    </xf>
    <xf numFmtId="38" fontId="10" fillId="3" borderId="139" xfId="4" applyFont="1" applyFill="1" applyBorder="1" applyAlignment="1" applyProtection="1">
      <alignment horizontal="right" vertical="center" shrinkToFit="1"/>
    </xf>
    <xf numFmtId="38" fontId="211" fillId="3" borderId="143" xfId="4" applyFont="1" applyFill="1" applyBorder="1" applyAlignment="1" applyProtection="1">
      <alignment horizontal="right" vertical="center" shrinkToFit="1"/>
    </xf>
    <xf numFmtId="38" fontId="211" fillId="3" borderId="174" xfId="4" applyFont="1" applyFill="1" applyBorder="1" applyAlignment="1" applyProtection="1">
      <alignment horizontal="right" vertical="center" shrinkToFit="1"/>
    </xf>
    <xf numFmtId="0" fontId="2" fillId="0" borderId="135" xfId="0" applyFont="1" applyBorder="1" applyAlignment="1" applyProtection="1">
      <alignment horizontal="left"/>
      <protection locked="0"/>
    </xf>
    <xf numFmtId="0" fontId="2" fillId="0" borderId="128" xfId="0" applyFont="1" applyBorder="1" applyAlignment="1" applyProtection="1">
      <alignment horizontal="left"/>
      <protection locked="0"/>
    </xf>
    <xf numFmtId="181" fontId="82" fillId="0" borderId="76" xfId="0" applyNumberFormat="1" applyFont="1" applyBorder="1" applyAlignment="1" applyProtection="1">
      <alignment horizontal="center" vertical="center" shrinkToFit="1"/>
      <protection locked="0"/>
    </xf>
    <xf numFmtId="181" fontId="82" fillId="0" borderId="39" xfId="0" applyNumberFormat="1" applyFont="1" applyBorder="1" applyAlignment="1" applyProtection="1">
      <alignment horizontal="center" vertical="center" shrinkToFit="1"/>
      <protection locked="0"/>
    </xf>
    <xf numFmtId="181" fontId="82" fillId="0" borderId="118" xfId="0" applyNumberFormat="1" applyFont="1" applyBorder="1" applyAlignment="1" applyProtection="1">
      <alignment horizontal="center" vertical="center" shrinkToFit="1"/>
      <protection locked="0"/>
    </xf>
    <xf numFmtId="181" fontId="82" fillId="0" borderId="91" xfId="0" applyNumberFormat="1" applyFont="1" applyBorder="1" applyAlignment="1" applyProtection="1">
      <alignment horizontal="center" vertical="center" shrinkToFit="1"/>
      <protection locked="0"/>
    </xf>
    <xf numFmtId="181" fontId="82" fillId="0" borderId="80" xfId="0" applyNumberFormat="1" applyFont="1" applyBorder="1" applyAlignment="1" applyProtection="1">
      <alignment horizontal="center" vertical="center" shrinkToFit="1"/>
      <protection locked="0"/>
    </xf>
    <xf numFmtId="181" fontId="82" fillId="0" borderId="75" xfId="0" applyNumberFormat="1" applyFont="1" applyBorder="1" applyAlignment="1" applyProtection="1">
      <alignment horizontal="center" vertical="center" shrinkToFit="1"/>
      <protection locked="0"/>
    </xf>
    <xf numFmtId="181" fontId="82" fillId="0" borderId="60" xfId="0" applyNumberFormat="1" applyFont="1" applyBorder="1" applyAlignment="1" applyProtection="1">
      <alignment horizontal="center" vertical="center" shrinkToFit="1"/>
      <protection locked="0"/>
    </xf>
    <xf numFmtId="181" fontId="82" fillId="0" borderId="62" xfId="0" applyNumberFormat="1" applyFont="1" applyBorder="1" applyAlignment="1" applyProtection="1">
      <alignment horizontal="center" vertical="center" shrinkToFit="1"/>
      <protection locked="0"/>
    </xf>
    <xf numFmtId="0" fontId="0" fillId="0" borderId="118" xfId="0" applyBorder="1" applyAlignment="1">
      <alignment horizontal="center"/>
    </xf>
    <xf numFmtId="0" fontId="0" fillId="0" borderId="62" xfId="0" applyBorder="1" applyAlignment="1">
      <alignment horizontal="center"/>
    </xf>
    <xf numFmtId="0" fontId="0" fillId="0" borderId="60" xfId="0" applyBorder="1" applyAlignment="1" applyProtection="1">
      <alignment horizontal="center"/>
      <protection locked="0"/>
    </xf>
    <xf numFmtId="0" fontId="0" fillId="0" borderId="62" xfId="0" applyBorder="1" applyAlignment="1" applyProtection="1">
      <alignment horizontal="center"/>
      <protection locked="0"/>
    </xf>
    <xf numFmtId="0" fontId="17" fillId="0" borderId="22" xfId="0" applyFont="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139" xfId="0" applyBorder="1" applyAlignment="1" applyProtection="1">
      <alignment horizontal="left" vertical="center"/>
      <protection locked="0"/>
    </xf>
    <xf numFmtId="0" fontId="146" fillId="0" borderId="76" xfId="0" applyFont="1" applyBorder="1" applyAlignment="1">
      <alignment horizontal="center" vertical="center" shrinkToFit="1"/>
    </xf>
    <xf numFmtId="0" fontId="146" fillId="0" borderId="39" xfId="0" applyFont="1" applyBorder="1" applyAlignment="1">
      <alignment horizontal="center" vertical="center" shrinkToFit="1"/>
    </xf>
    <xf numFmtId="0" fontId="2" fillId="0" borderId="22" xfId="0" applyFont="1" applyBorder="1" applyAlignment="1" applyProtection="1">
      <alignment horizontal="center"/>
      <protection locked="0"/>
    </xf>
    <xf numFmtId="0" fontId="2" fillId="0" borderId="21" xfId="0" applyFont="1" applyBorder="1" applyAlignment="1" applyProtection="1">
      <alignment horizontal="center"/>
      <protection locked="0"/>
    </xf>
    <xf numFmtId="0" fontId="2" fillId="0" borderId="78" xfId="0" applyFont="1" applyBorder="1" applyAlignment="1" applyProtection="1">
      <alignment horizontal="center"/>
      <protection locked="0"/>
    </xf>
    <xf numFmtId="180" fontId="81" fillId="0" borderId="0" xfId="0" applyNumberFormat="1" applyFont="1" applyAlignment="1">
      <alignment vertical="center"/>
    </xf>
    <xf numFmtId="0" fontId="97" fillId="0" borderId="39" xfId="0" applyFont="1" applyBorder="1" applyAlignment="1">
      <alignment vertical="center"/>
    </xf>
    <xf numFmtId="0" fontId="97" fillId="0" borderId="0" xfId="0" applyFont="1" applyAlignment="1">
      <alignment vertical="center"/>
    </xf>
    <xf numFmtId="38" fontId="12" fillId="0" borderId="0" xfId="0" applyNumberFormat="1" applyFont="1" applyAlignment="1">
      <alignment vertical="center" shrinkToFit="1"/>
    </xf>
    <xf numFmtId="0" fontId="1" fillId="0" borderId="49" xfId="0" applyFont="1" applyBorder="1" applyAlignment="1">
      <alignment horizontal="center" vertical="center" shrinkToFit="1"/>
    </xf>
    <xf numFmtId="38" fontId="58" fillId="0" borderId="42" xfId="5" applyFont="1" applyBorder="1" applyAlignment="1" applyProtection="1">
      <alignment horizontal="center" vertical="center"/>
    </xf>
    <xf numFmtId="38" fontId="58" fillId="0" borderId="44" xfId="5" applyFont="1" applyBorder="1" applyAlignment="1" applyProtection="1">
      <alignment horizontal="center" vertical="center"/>
    </xf>
    <xf numFmtId="38" fontId="12" fillId="0" borderId="42" xfId="5" applyFont="1" applyBorder="1" applyAlignment="1" applyProtection="1">
      <alignment vertical="center" shrinkToFit="1"/>
    </xf>
    <xf numFmtId="0" fontId="12" fillId="0" borderId="44" xfId="0" applyFont="1" applyBorder="1" applyAlignment="1">
      <alignment vertical="center" shrinkToFit="1"/>
    </xf>
    <xf numFmtId="0" fontId="138" fillId="0" borderId="0" xfId="0" applyFont="1" applyAlignment="1">
      <alignment horizontal="center"/>
    </xf>
    <xf numFmtId="0" fontId="0" fillId="0" borderId="0" xfId="0" applyAlignment="1">
      <alignment horizontal="center"/>
    </xf>
    <xf numFmtId="0" fontId="140" fillId="0" borderId="0" xfId="0" applyFont="1" applyAlignment="1">
      <alignment horizontal="center"/>
    </xf>
  </cellXfs>
  <cellStyles count="6">
    <cellStyle name="パーセント 2" xfId="1" xr:uid="{A8A60599-7AAA-4E3C-A125-9E1C760CB3A3}"/>
    <cellStyle name="ハイパーリンク" xfId="2" builtinId="8"/>
    <cellStyle name="桁区切り" xfId="3" builtinId="6"/>
    <cellStyle name="桁区切り 2" xfId="4" xr:uid="{FC08EDDC-CAA4-43BA-8CA2-F73AC72C5D37}"/>
    <cellStyle name="桁区切り 2 2" xfId="5" xr:uid="{9F9AEC36-11ED-484D-BC77-C3F8E44C1C08}"/>
    <cellStyle name="標準" xfId="0" builtinId="0"/>
  </cellStyles>
  <dxfs count="151">
    <dxf>
      <fill>
        <patternFill>
          <bgColor rgb="FFFFFF00"/>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patternType="lightGrid">
          <bgColor indexed="65"/>
        </patternFill>
      </fill>
    </dxf>
    <dxf>
      <fill>
        <patternFill>
          <bgColor indexed="13"/>
        </patternFill>
      </fill>
    </dxf>
    <dxf>
      <fill>
        <patternFill patternType="lightGrid"/>
      </fill>
    </dxf>
    <dxf>
      <fill>
        <patternFill patternType="lightGrid">
          <bgColor indexed="65"/>
        </patternFill>
      </fill>
    </dxf>
    <dxf>
      <fill>
        <patternFill patternType="lightGrid">
          <bgColor indexed="65"/>
        </patternFill>
      </fill>
    </dxf>
    <dxf>
      <fill>
        <patternFill patternType="lightGrid"/>
      </fill>
    </dxf>
    <dxf>
      <fill>
        <patternFill patternType="lightGrid">
          <bgColor indexed="65"/>
        </patternFill>
      </fill>
    </dxf>
    <dxf>
      <fill>
        <patternFill patternType="lightGrid">
          <bgColor indexed="65"/>
        </patternFill>
      </fill>
    </dxf>
    <dxf>
      <fill>
        <patternFill patternType="lightGrid"/>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34"/>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indexed="13"/>
        </patternFill>
      </fill>
    </dxf>
    <dxf>
      <fill>
        <patternFill>
          <bgColor rgb="FFFFFF00"/>
        </patternFill>
      </fill>
    </dxf>
    <dxf>
      <fill>
        <patternFill>
          <fgColor rgb="FFFFFF00"/>
          <bgColor rgb="FFFFFF00"/>
        </patternFill>
      </fill>
    </dxf>
    <dxf>
      <fill>
        <patternFill>
          <bgColor indexed="13"/>
        </patternFill>
      </fill>
    </dxf>
    <dxf>
      <fill>
        <patternFill>
          <bgColor indexed="13"/>
        </patternFill>
      </fill>
    </dxf>
    <dxf>
      <fill>
        <patternFill>
          <bgColor indexed="34"/>
        </patternFill>
      </fill>
    </dxf>
    <dxf>
      <fill>
        <patternFill>
          <bgColor indexed="13"/>
        </patternFill>
      </fill>
    </dxf>
    <dxf>
      <fill>
        <patternFill>
          <bgColor rgb="FFFFFF00"/>
        </patternFill>
      </fill>
    </dxf>
    <dxf>
      <fill>
        <patternFill>
          <bgColor indexed="34"/>
        </patternFill>
      </fill>
    </dxf>
    <dxf>
      <fill>
        <patternFill>
          <bgColor indexed="13"/>
        </patternFill>
      </fill>
    </dxf>
    <dxf>
      <fill>
        <patternFill>
          <bgColor indexed="13"/>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indexed="13"/>
        </patternFill>
      </fill>
    </dxf>
    <dxf>
      <fill>
        <patternFill>
          <bgColor indexed="13"/>
        </patternFill>
      </fill>
    </dxf>
    <dxf>
      <fill>
        <patternFill>
          <bgColor indexed="13"/>
        </patternFill>
      </fill>
    </dxf>
    <dxf>
      <fill>
        <patternFill>
          <bgColor indexed="34"/>
        </patternFill>
      </fill>
    </dxf>
    <dxf>
      <font>
        <condense val="0"/>
        <extend val="0"/>
        <color auto="1"/>
      </font>
      <fill>
        <patternFill>
          <bgColor indexed="13"/>
        </patternFill>
      </fill>
    </dxf>
    <dxf>
      <fill>
        <patternFill>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495300</xdr:colOff>
      <xdr:row>4</xdr:row>
      <xdr:rowOff>123825</xdr:rowOff>
    </xdr:from>
    <xdr:to>
      <xdr:col>11</xdr:col>
      <xdr:colOff>419100</xdr:colOff>
      <xdr:row>17</xdr:row>
      <xdr:rowOff>66675</xdr:rowOff>
    </xdr:to>
    <xdr:sp macro="" textlink="">
      <xdr:nvSpPr>
        <xdr:cNvPr id="2" name="WordArt 11">
          <a:extLst>
            <a:ext uri="{FF2B5EF4-FFF2-40B4-BE49-F238E27FC236}">
              <a16:creationId xmlns:a16="http://schemas.microsoft.com/office/drawing/2014/main" id="{F709A32E-B734-4209-9110-57C668423156}"/>
            </a:ext>
          </a:extLst>
        </xdr:cNvPr>
        <xdr:cNvSpPr>
          <a:spLocks noChangeArrowheads="1" noChangeShapeType="1" noTextEdit="1"/>
        </xdr:cNvSpPr>
      </xdr:nvSpPr>
      <xdr:spPr bwMode="auto">
        <a:xfrm>
          <a:off x="2981325" y="819150"/>
          <a:ext cx="6553200" cy="2466975"/>
        </a:xfrm>
        <a:prstGeom prst="rect">
          <a:avLst/>
        </a:prstGeom>
      </xdr:spPr>
      <xdr:txBody>
        <a:bodyPr wrap="none" fromWordArt="1">
          <a:prstTxWarp prst="textPlain">
            <a:avLst>
              <a:gd name="adj" fmla="val 50000"/>
            </a:avLst>
          </a:prstTxWarp>
        </a:bodyPr>
        <a:lstStyle/>
        <a:p>
          <a:pPr algn="ctr" rtl="0"/>
          <a:r>
            <a:rPr lang="en-US" altLang="ja-JP" sz="3600" b="1" i="1" kern="10" spc="-360">
              <a:ln w="3175" cap="rnd">
                <a:solidFill>
                  <a:srgbClr val="0000FF"/>
                </a:solidFill>
                <a:round/>
                <a:headEnd/>
                <a:tailEnd/>
              </a:ln>
              <a:solidFill>
                <a:srgbClr val="FFFFFF"/>
              </a:solidFill>
              <a:effectLst>
                <a:outerShdw dist="107763" dir="2700000" algn="ctr" rotWithShape="0">
                  <a:srgbClr val="808080"/>
                </a:outerShdw>
              </a:effectLst>
              <a:latin typeface="HGS創英角ﾎﾟｯﾌﾟ体"/>
              <a:ea typeface="HGS創英角ﾎﾟｯﾌﾟ体"/>
            </a:rPr>
            <a:t>KOC</a:t>
          </a:r>
          <a:endParaRPr lang="ja-JP" altLang="en-US" sz="3600" b="1" i="1" kern="10" spc="-360">
            <a:ln w="3175" cap="rnd">
              <a:solidFill>
                <a:srgbClr val="0000FF"/>
              </a:solidFill>
              <a:round/>
              <a:headEnd/>
              <a:tailEnd/>
            </a:ln>
            <a:solidFill>
              <a:srgbClr val="FFFFFF"/>
            </a:solidFill>
            <a:effectLst>
              <a:outerShdw dist="107763" dir="2700000" algn="ctr" rotWithShape="0">
                <a:srgbClr val="808080"/>
              </a:outerShdw>
            </a:effectLst>
            <a:latin typeface="HGS創英角ﾎﾟｯﾌﾟ体"/>
            <a:ea typeface="HGS創英角ﾎﾟｯﾌﾟ体"/>
          </a:endParaRPr>
        </a:p>
      </xdr:txBody>
    </xdr:sp>
    <xdr:clientData/>
  </xdr:twoCellAnchor>
  <xdr:twoCellAnchor>
    <xdr:from>
      <xdr:col>0</xdr:col>
      <xdr:colOff>723900</xdr:colOff>
      <xdr:row>10</xdr:row>
      <xdr:rowOff>104775</xdr:rowOff>
    </xdr:from>
    <xdr:to>
      <xdr:col>10</xdr:col>
      <xdr:colOff>819150</xdr:colOff>
      <xdr:row>16</xdr:row>
      <xdr:rowOff>38100</xdr:rowOff>
    </xdr:to>
    <xdr:sp macro="" textlink="">
      <xdr:nvSpPr>
        <xdr:cNvPr id="3" name="WordArt 12">
          <a:extLst>
            <a:ext uri="{FF2B5EF4-FFF2-40B4-BE49-F238E27FC236}">
              <a16:creationId xmlns:a16="http://schemas.microsoft.com/office/drawing/2014/main" id="{6C386781-C10D-45B8-8E4E-C8F51691C5C6}"/>
            </a:ext>
          </a:extLst>
        </xdr:cNvPr>
        <xdr:cNvSpPr>
          <a:spLocks noChangeArrowheads="1" noChangeShapeType="1" noTextEdit="1"/>
        </xdr:cNvSpPr>
      </xdr:nvSpPr>
      <xdr:spPr bwMode="auto">
        <a:xfrm>
          <a:off x="723900" y="2114550"/>
          <a:ext cx="8382000" cy="971550"/>
        </a:xfrm>
        <a:prstGeom prst="rect">
          <a:avLst/>
        </a:prstGeom>
      </xdr:spPr>
      <xdr:txBody>
        <a:bodyPr wrap="none" fromWordArt="1">
          <a:prstTxWarp prst="textPlain">
            <a:avLst>
              <a:gd name="adj" fmla="val 50000"/>
            </a:avLst>
          </a:prstTxWarp>
        </a:bodyPr>
        <a:lstStyle/>
        <a:p>
          <a:pPr algn="ctr" rtl="0"/>
          <a:r>
            <a:rPr lang="ja-JP" altLang="en-US" sz="6600" i="1" kern="10" spc="0">
              <a:ln w="12700" cap="rnd">
                <a:solidFill>
                  <a:srgbClr val="FFFFFF"/>
                </a:solidFill>
                <a:round/>
                <a:headEnd/>
                <a:tailEnd/>
              </a:ln>
              <a:gradFill rotWithShape="0">
                <a:gsLst>
                  <a:gs pos="0">
                    <a:srgbClr val="3366FF">
                      <a:gamma/>
                      <a:shade val="46275"/>
                      <a:invGamma/>
                    </a:srgbClr>
                  </a:gs>
                  <a:gs pos="50000">
                    <a:srgbClr val="3366FF"/>
                  </a:gs>
                  <a:gs pos="100000">
                    <a:srgbClr val="3366FF">
                      <a:gamma/>
                      <a:shade val="46275"/>
                      <a:invGamma/>
                    </a:srgbClr>
                  </a:gs>
                </a:gsLst>
                <a:lin ang="5400000" scaled="1"/>
              </a:gradFill>
              <a:effectLst>
                <a:outerShdw dist="35921" dir="2700000" algn="ctr" rotWithShape="0">
                  <a:srgbClr val="808080"/>
                </a:outerShdw>
              </a:effectLst>
              <a:latin typeface="HG創英角ﾎﾟｯﾌﾟ体"/>
              <a:ea typeface="HG創英角ﾎﾟｯﾌﾟ体"/>
            </a:rPr>
            <a:t>宮城県部数表</a:t>
          </a:r>
        </a:p>
      </xdr:txBody>
    </xdr:sp>
    <xdr:clientData/>
  </xdr:twoCellAnchor>
  <xdr:twoCellAnchor>
    <xdr:from>
      <xdr:col>8</xdr:col>
      <xdr:colOff>66675</xdr:colOff>
      <xdr:row>30</xdr:row>
      <xdr:rowOff>9525</xdr:rowOff>
    </xdr:from>
    <xdr:to>
      <xdr:col>11</xdr:col>
      <xdr:colOff>95250</xdr:colOff>
      <xdr:row>31</xdr:row>
      <xdr:rowOff>142875</xdr:rowOff>
    </xdr:to>
    <xdr:pic>
      <xdr:nvPicPr>
        <xdr:cNvPr id="4" name="Picture 19">
          <a:extLst>
            <a:ext uri="{FF2B5EF4-FFF2-40B4-BE49-F238E27FC236}">
              <a16:creationId xmlns:a16="http://schemas.microsoft.com/office/drawing/2014/main" id="{53EFDC6B-FCE7-42EA-A2D9-7628B15AF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96075" y="5467350"/>
          <a:ext cx="25146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542925</xdr:colOff>
      <xdr:row>21</xdr:row>
      <xdr:rowOff>28575</xdr:rowOff>
    </xdr:from>
    <xdr:to>
      <xdr:col>5</xdr:col>
      <xdr:colOff>333375</xdr:colOff>
      <xdr:row>23</xdr:row>
      <xdr:rowOff>123824</xdr:rowOff>
    </xdr:to>
    <xdr:sp macro="" textlink="">
      <xdr:nvSpPr>
        <xdr:cNvPr id="5" name="正方形/長方形 4">
          <a:extLst>
            <a:ext uri="{FF2B5EF4-FFF2-40B4-BE49-F238E27FC236}">
              <a16:creationId xmlns:a16="http://schemas.microsoft.com/office/drawing/2014/main" id="{BCC670C5-C20D-4A30-9931-1EEF562D49F8}"/>
            </a:ext>
          </a:extLst>
        </xdr:cNvPr>
        <xdr:cNvSpPr/>
      </xdr:nvSpPr>
      <xdr:spPr bwMode="auto">
        <a:xfrm>
          <a:off x="1371600" y="3933825"/>
          <a:ext cx="3105150" cy="447674"/>
        </a:xfrm>
        <a:prstGeom prst="rect">
          <a:avLst/>
        </a:prstGeom>
        <a:ln>
          <a:noFill/>
        </a:ln>
      </xdr:spPr>
      <xdr:style>
        <a:lnRef idx="2">
          <a:schemeClr val="dk1"/>
        </a:lnRef>
        <a:fillRef idx="1">
          <a:schemeClr val="lt1"/>
        </a:fillRef>
        <a:effectRef idx="0">
          <a:schemeClr val="dk1"/>
        </a:effectRef>
        <a:fontRef idx="minor">
          <a:schemeClr val="dk1"/>
        </a:fontRef>
      </xdr:style>
      <xdr:txBody>
        <a:bodyPr wrap="none" rtlCol="0" fromWordArt="1" anchor="ctr">
          <a:prstTxWarp prst="textPlain">
            <a:avLst>
              <a:gd name="adj" fmla="val 49823"/>
            </a:avLst>
          </a:prstTxWarp>
        </a:bodyPr>
        <a:lstStyle/>
        <a:p>
          <a:pPr algn="ctr" rtl="0"/>
          <a:r>
            <a:rPr kumimoji="1" lang="en-US" altLang="ja-JP" sz="2800" b="1" i="0" kern="10" spc="-140">
              <a:ln w="9525">
                <a:solidFill>
                  <a:srgbClr val="FFFFFF"/>
                </a:solidFill>
                <a:round/>
                <a:headEnd/>
                <a:tailEnd/>
              </a:ln>
              <a:solidFill>
                <a:srgbClr val="FFC000"/>
              </a:solidFill>
              <a:effectLst>
                <a:outerShdw dist="35921" dir="2700000" algn="ctr" rotWithShape="0">
                  <a:srgbClr val="C0C0C0"/>
                </a:outerShdw>
              </a:effectLst>
              <a:latin typeface="HG創英角ﾎﾟｯﾌﾟ体"/>
              <a:ea typeface="HG創英角ﾎﾟｯﾌﾟ体"/>
            </a:rPr>
            <a:t>《</a:t>
          </a:r>
          <a:r>
            <a:rPr kumimoji="1" lang="ja-JP" altLang="en-US" sz="2800" b="1" i="0" kern="10" spc="-140">
              <a:ln w="9525">
                <a:solidFill>
                  <a:srgbClr val="FFFFFF"/>
                </a:solidFill>
                <a:round/>
                <a:headEnd/>
                <a:tailEnd/>
              </a:ln>
              <a:solidFill>
                <a:srgbClr val="FFC000"/>
              </a:solidFill>
              <a:effectLst>
                <a:outerShdw dist="35921" dir="2700000" algn="ctr" rotWithShape="0">
                  <a:srgbClr val="C0C0C0"/>
                </a:outerShdw>
              </a:effectLst>
              <a:latin typeface="HG創英角ﾎﾟｯﾌﾟ体"/>
              <a:ea typeface="HG創英角ﾎﾟｯﾌﾟ体"/>
            </a:rPr>
            <a:t>新聞折込</a:t>
          </a:r>
          <a:r>
            <a:rPr kumimoji="1" lang="en-US" altLang="ja-JP" sz="2800" b="1" i="0" kern="10" spc="-140">
              <a:ln w="9525">
                <a:solidFill>
                  <a:srgbClr val="FFFFFF"/>
                </a:solidFill>
                <a:round/>
                <a:headEnd/>
                <a:tailEnd/>
              </a:ln>
              <a:solidFill>
                <a:srgbClr val="FFC000"/>
              </a:solidFill>
              <a:effectLst>
                <a:outerShdw dist="35921" dir="2700000" algn="ctr" rotWithShape="0">
                  <a:srgbClr val="C0C0C0"/>
                </a:outerShdw>
              </a:effectLst>
              <a:latin typeface="HG創英角ﾎﾟｯﾌﾟ体"/>
              <a:ea typeface="HG創英角ﾎﾟｯﾌﾟ体"/>
            </a:rPr>
            <a:t>》</a:t>
          </a:r>
          <a:endParaRPr kumimoji="1" lang="ja-JP" altLang="en-US" sz="2800" b="1" i="0" kern="10" spc="-140">
            <a:ln w="9525">
              <a:solidFill>
                <a:srgbClr val="FFFFFF"/>
              </a:solidFill>
              <a:round/>
              <a:headEnd/>
              <a:tailEnd/>
            </a:ln>
            <a:solidFill>
              <a:srgbClr val="FFC000"/>
            </a:solidFill>
            <a:effectLst>
              <a:outerShdw dist="35921" dir="2700000" algn="ctr" rotWithShape="0">
                <a:srgbClr val="C0C0C0"/>
              </a:outerShdw>
            </a:effectLst>
            <a:latin typeface="HG創英角ﾎﾟｯﾌﾟ体"/>
            <a:ea typeface="HG創英角ﾎﾟｯﾌﾟ体"/>
          </a:endParaRPr>
        </a:p>
      </xdr:txBody>
    </xdr:sp>
    <xdr:clientData/>
  </xdr:twoCellAnchor>
  <xdr:twoCellAnchor>
    <xdr:from>
      <xdr:col>5</xdr:col>
      <xdr:colOff>752475</xdr:colOff>
      <xdr:row>20</xdr:row>
      <xdr:rowOff>142874</xdr:rowOff>
    </xdr:from>
    <xdr:to>
      <xdr:col>9</xdr:col>
      <xdr:colOff>676275</xdr:colOff>
      <xdr:row>23</xdr:row>
      <xdr:rowOff>161925</xdr:rowOff>
    </xdr:to>
    <xdr:sp macro="" textlink="">
      <xdr:nvSpPr>
        <xdr:cNvPr id="6" name="正方形/長方形 5">
          <a:extLst>
            <a:ext uri="{FF2B5EF4-FFF2-40B4-BE49-F238E27FC236}">
              <a16:creationId xmlns:a16="http://schemas.microsoft.com/office/drawing/2014/main" id="{39C6B82C-8B50-4A4D-BA15-431417638790}"/>
            </a:ext>
          </a:extLst>
        </xdr:cNvPr>
        <xdr:cNvSpPr/>
      </xdr:nvSpPr>
      <xdr:spPr bwMode="auto">
        <a:xfrm>
          <a:off x="4895850" y="3876674"/>
          <a:ext cx="3238500" cy="542926"/>
        </a:xfrm>
        <a:prstGeom prst="rect">
          <a:avLst/>
        </a:prstGeom>
        <a:ln>
          <a:noFill/>
        </a:ln>
      </xdr:spPr>
      <xdr:style>
        <a:lnRef idx="2">
          <a:schemeClr val="dk1"/>
        </a:lnRef>
        <a:fillRef idx="1">
          <a:schemeClr val="lt1"/>
        </a:fillRef>
        <a:effectRef idx="0">
          <a:schemeClr val="dk1"/>
        </a:effectRef>
        <a:fontRef idx="minor">
          <a:schemeClr val="dk1"/>
        </a:fontRef>
      </xdr:style>
      <xdr:txBody>
        <a:bodyPr wrap="none" rtlCol="0" fromWordArt="1" anchor="ctr">
          <a:prstTxWarp prst="textPlain">
            <a:avLst>
              <a:gd name="adj" fmla="val 49823"/>
            </a:avLst>
          </a:prstTxWarp>
        </a:bodyPr>
        <a:lstStyle/>
        <a:p>
          <a:pPr algn="ctr" rtl="0"/>
          <a:r>
            <a:rPr kumimoji="1" lang="en-US" altLang="ja-JP" sz="2800" b="1" i="0" kern="10" spc="-140">
              <a:ln w="9525">
                <a:solidFill>
                  <a:srgbClr val="FFFFFF"/>
                </a:solidFill>
                <a:round/>
                <a:headEnd/>
                <a:tailEnd/>
              </a:ln>
              <a:solidFill>
                <a:srgbClr val="FF0000"/>
              </a:solidFill>
              <a:effectLst>
                <a:outerShdw dist="35921" dir="2700000" algn="ctr" rotWithShape="0">
                  <a:srgbClr val="C0C0C0"/>
                </a:outerShdw>
              </a:effectLst>
              <a:latin typeface="HG創英角ﾎﾟｯﾌﾟ体"/>
              <a:ea typeface="HG創英角ﾎﾟｯﾌﾟ体"/>
            </a:rPr>
            <a:t>《</a:t>
          </a:r>
          <a:r>
            <a:rPr kumimoji="1" lang="ja-JP" altLang="en-US" sz="2800" b="1" i="0" kern="10" spc="-140">
              <a:ln w="9525">
                <a:solidFill>
                  <a:srgbClr val="FFFFFF"/>
                </a:solidFill>
                <a:round/>
                <a:headEnd/>
                <a:tailEnd/>
              </a:ln>
              <a:solidFill>
                <a:srgbClr val="FF0000"/>
              </a:solidFill>
              <a:effectLst>
                <a:outerShdw dist="35921" dir="2700000" algn="ctr" rotWithShape="0">
                  <a:srgbClr val="C0C0C0"/>
                </a:outerShdw>
              </a:effectLst>
              <a:latin typeface="HG創英角ﾎﾟｯﾌﾟ体"/>
              <a:ea typeface="HG創英角ﾎﾟｯﾌﾟ体"/>
            </a:rPr>
            <a:t>河北パワーポスティング</a:t>
          </a:r>
          <a:r>
            <a:rPr kumimoji="1" lang="en-US" altLang="ja-JP" sz="2800" b="1" i="0" kern="10" spc="-140">
              <a:ln w="9525">
                <a:solidFill>
                  <a:srgbClr val="FFFFFF"/>
                </a:solidFill>
                <a:round/>
                <a:headEnd/>
                <a:tailEnd/>
              </a:ln>
              <a:solidFill>
                <a:srgbClr val="FF0000"/>
              </a:solidFill>
              <a:effectLst>
                <a:outerShdw dist="35921" dir="2700000" algn="ctr" rotWithShape="0">
                  <a:srgbClr val="C0C0C0"/>
                </a:outerShdw>
              </a:effectLst>
              <a:latin typeface="HG創英角ﾎﾟｯﾌﾟ体"/>
              <a:ea typeface="HG創英角ﾎﾟｯﾌﾟ体"/>
            </a:rPr>
            <a:t>》</a:t>
          </a:r>
          <a:endParaRPr kumimoji="1" lang="ja-JP" altLang="en-US" sz="2800" b="1" i="0" kern="10" spc="-140">
            <a:ln w="9525">
              <a:solidFill>
                <a:srgbClr val="FFFFFF"/>
              </a:solidFill>
              <a:round/>
              <a:headEnd/>
              <a:tailEnd/>
            </a:ln>
            <a:solidFill>
              <a:srgbClr val="FF0000"/>
            </a:solidFill>
            <a:effectLst>
              <a:outerShdw dist="35921" dir="2700000" algn="ctr" rotWithShape="0">
                <a:srgbClr val="C0C0C0"/>
              </a:outerShdw>
            </a:effectLst>
            <a:latin typeface="HG創英角ﾎﾟｯﾌﾟ体"/>
            <a:ea typeface="HG創英角ﾎﾟｯﾌﾟ体"/>
          </a:endParaRPr>
        </a:p>
      </xdr:txBody>
    </xdr:sp>
    <xdr:clientData/>
  </xdr:twoCellAnchor>
  <xdr:twoCellAnchor>
    <xdr:from>
      <xdr:col>1</xdr:col>
      <xdr:colOff>514350</xdr:colOff>
      <xdr:row>25</xdr:row>
      <xdr:rowOff>47624</xdr:rowOff>
    </xdr:from>
    <xdr:to>
      <xdr:col>5</xdr:col>
      <xdr:colOff>476250</xdr:colOff>
      <xdr:row>28</xdr:row>
      <xdr:rowOff>95250</xdr:rowOff>
    </xdr:to>
    <xdr:sp macro="" textlink="">
      <xdr:nvSpPr>
        <xdr:cNvPr id="7" name="正方形/長方形 6">
          <a:extLst>
            <a:ext uri="{FF2B5EF4-FFF2-40B4-BE49-F238E27FC236}">
              <a16:creationId xmlns:a16="http://schemas.microsoft.com/office/drawing/2014/main" id="{3B67D67A-BBCA-44BE-9416-CB58EB6AB44C}"/>
            </a:ext>
          </a:extLst>
        </xdr:cNvPr>
        <xdr:cNvSpPr/>
      </xdr:nvSpPr>
      <xdr:spPr bwMode="auto">
        <a:xfrm>
          <a:off x="1343025" y="4648199"/>
          <a:ext cx="3276600" cy="561976"/>
        </a:xfrm>
        <a:prstGeom prst="rect">
          <a:avLst/>
        </a:prstGeom>
        <a:ln>
          <a:noFill/>
        </a:ln>
      </xdr:spPr>
      <xdr:style>
        <a:lnRef idx="2">
          <a:schemeClr val="dk1"/>
        </a:lnRef>
        <a:fillRef idx="1">
          <a:schemeClr val="lt1"/>
        </a:fillRef>
        <a:effectRef idx="0">
          <a:schemeClr val="dk1"/>
        </a:effectRef>
        <a:fontRef idx="minor">
          <a:schemeClr val="dk1"/>
        </a:fontRef>
      </xdr:style>
      <xdr:txBody>
        <a:bodyPr wrap="none" rtlCol="0" fromWordArt="1" anchor="ctr">
          <a:prstTxWarp prst="textPlain">
            <a:avLst>
              <a:gd name="adj" fmla="val 49823"/>
            </a:avLst>
          </a:prstTxWarp>
        </a:bodyPr>
        <a:lstStyle/>
        <a:p>
          <a:pPr algn="ctr" rtl="0"/>
          <a:r>
            <a:rPr kumimoji="1" lang="en-US" altLang="ja-JP" sz="2800" b="1" i="0" kern="10" spc="-140">
              <a:ln w="9525">
                <a:solidFill>
                  <a:srgbClr val="FFFFFF"/>
                </a:solidFill>
                <a:round/>
                <a:headEnd/>
                <a:tailEnd/>
              </a:ln>
              <a:solidFill>
                <a:srgbClr val="00B0F0"/>
              </a:solidFill>
              <a:effectLst>
                <a:outerShdw dist="35921" dir="2700000" algn="ctr" rotWithShape="0">
                  <a:srgbClr val="C0C0C0"/>
                </a:outerShdw>
              </a:effectLst>
              <a:latin typeface="HG創英角ﾎﾟｯﾌﾟ体"/>
              <a:ea typeface="HG創英角ﾎﾟｯﾌﾟ体"/>
            </a:rPr>
            <a:t>《</a:t>
          </a:r>
          <a:r>
            <a:rPr kumimoji="1" lang="ja-JP" altLang="en-US" sz="2800" b="1" i="0" kern="10" spc="-140">
              <a:ln w="9525">
                <a:solidFill>
                  <a:srgbClr val="FFFFFF"/>
                </a:solidFill>
                <a:round/>
                <a:headEnd/>
                <a:tailEnd/>
              </a:ln>
              <a:solidFill>
                <a:srgbClr val="00B0F0"/>
              </a:solidFill>
              <a:effectLst>
                <a:outerShdw dist="35921" dir="2700000" algn="ctr" rotWithShape="0">
                  <a:srgbClr val="C0C0C0"/>
                </a:outerShdw>
              </a:effectLst>
              <a:latin typeface="HG創英角ﾎﾟｯﾌﾟ体"/>
              <a:ea typeface="HG創英角ﾎﾟｯﾌﾟ体"/>
            </a:rPr>
            <a:t>石巻パワーポスティング</a:t>
          </a:r>
          <a:r>
            <a:rPr kumimoji="1" lang="en-US" altLang="ja-JP" sz="2800" b="1" i="0" kern="10" spc="-140">
              <a:ln w="9525">
                <a:solidFill>
                  <a:srgbClr val="FFFFFF"/>
                </a:solidFill>
                <a:round/>
                <a:headEnd/>
                <a:tailEnd/>
              </a:ln>
              <a:solidFill>
                <a:srgbClr val="00B0F0"/>
              </a:solidFill>
              <a:effectLst>
                <a:outerShdw dist="35921" dir="2700000" algn="ctr" rotWithShape="0">
                  <a:srgbClr val="C0C0C0"/>
                </a:outerShdw>
              </a:effectLst>
              <a:latin typeface="HG創英角ﾎﾟｯﾌﾟ体"/>
              <a:ea typeface="HG創英角ﾎﾟｯﾌﾟ体"/>
            </a:rPr>
            <a:t>》</a:t>
          </a:r>
          <a:endParaRPr kumimoji="1" lang="ja-JP" altLang="en-US" sz="2800" b="1" i="0" kern="10" spc="-140">
            <a:ln w="9525">
              <a:solidFill>
                <a:srgbClr val="FFFFFF"/>
              </a:solidFill>
              <a:round/>
              <a:headEnd/>
              <a:tailEnd/>
            </a:ln>
            <a:solidFill>
              <a:srgbClr val="00B0F0"/>
            </a:solidFill>
            <a:effectLst>
              <a:outerShdw dist="35921" dir="2700000" algn="ctr" rotWithShape="0">
                <a:srgbClr val="C0C0C0"/>
              </a:outerShdw>
            </a:effectLst>
            <a:latin typeface="HG創英角ﾎﾟｯﾌﾟ体"/>
            <a:ea typeface="HG創英角ﾎﾟｯﾌﾟ体"/>
          </a:endParaRPr>
        </a:p>
      </xdr:txBody>
    </xdr:sp>
    <xdr:clientData/>
  </xdr:twoCellAnchor>
  <xdr:twoCellAnchor>
    <xdr:from>
      <xdr:col>5</xdr:col>
      <xdr:colOff>742950</xdr:colOff>
      <xdr:row>25</xdr:row>
      <xdr:rowOff>66674</xdr:rowOff>
    </xdr:from>
    <xdr:to>
      <xdr:col>9</xdr:col>
      <xdr:colOff>781050</xdr:colOff>
      <xdr:row>28</xdr:row>
      <xdr:rowOff>95250</xdr:rowOff>
    </xdr:to>
    <xdr:sp macro="" textlink="">
      <xdr:nvSpPr>
        <xdr:cNvPr id="8" name="正方形/長方形 7">
          <a:extLst>
            <a:ext uri="{FF2B5EF4-FFF2-40B4-BE49-F238E27FC236}">
              <a16:creationId xmlns:a16="http://schemas.microsoft.com/office/drawing/2014/main" id="{528ACB94-23FA-48BC-9D1A-98857A619168}"/>
            </a:ext>
          </a:extLst>
        </xdr:cNvPr>
        <xdr:cNvSpPr/>
      </xdr:nvSpPr>
      <xdr:spPr bwMode="auto">
        <a:xfrm>
          <a:off x="4886325" y="4667249"/>
          <a:ext cx="3352800" cy="542926"/>
        </a:xfrm>
        <a:prstGeom prst="rect">
          <a:avLst/>
        </a:prstGeom>
        <a:ln>
          <a:noFill/>
        </a:ln>
      </xdr:spPr>
      <xdr:style>
        <a:lnRef idx="2">
          <a:schemeClr val="dk1"/>
        </a:lnRef>
        <a:fillRef idx="1">
          <a:schemeClr val="lt1"/>
        </a:fillRef>
        <a:effectRef idx="0">
          <a:schemeClr val="dk1"/>
        </a:effectRef>
        <a:fontRef idx="minor">
          <a:schemeClr val="dk1"/>
        </a:fontRef>
      </xdr:style>
      <xdr:txBody>
        <a:bodyPr wrap="none" rtlCol="0" fromWordArt="1" anchor="ctr">
          <a:prstTxWarp prst="textPlain">
            <a:avLst>
              <a:gd name="adj" fmla="val 49823"/>
            </a:avLst>
          </a:prstTxWarp>
        </a:bodyPr>
        <a:lstStyle/>
        <a:p>
          <a:pPr algn="ctr" rtl="0"/>
          <a:r>
            <a:rPr kumimoji="1" lang="en-US" altLang="ja-JP" sz="2800" b="1" i="0" kern="10" spc="-140">
              <a:ln w="9525">
                <a:solidFill>
                  <a:srgbClr val="FFFFFF"/>
                </a:solidFill>
                <a:round/>
                <a:headEnd/>
                <a:tailEnd/>
              </a:ln>
              <a:solidFill>
                <a:srgbClr val="92D050"/>
              </a:solidFill>
              <a:effectLst>
                <a:outerShdw dist="35921" dir="2700000" algn="ctr" rotWithShape="0">
                  <a:srgbClr val="C0C0C0"/>
                </a:outerShdw>
              </a:effectLst>
              <a:latin typeface="HG創英角ﾎﾟｯﾌﾟ体"/>
              <a:ea typeface="HG創英角ﾎﾟｯﾌﾟ体"/>
            </a:rPr>
            <a:t>《</a:t>
          </a:r>
          <a:r>
            <a:rPr kumimoji="1" lang="ja-JP" altLang="en-US" sz="2800" b="1" i="0" kern="10" spc="-140">
              <a:ln w="9525">
                <a:solidFill>
                  <a:srgbClr val="FFFFFF"/>
                </a:solidFill>
                <a:round/>
                <a:headEnd/>
                <a:tailEnd/>
              </a:ln>
              <a:solidFill>
                <a:srgbClr val="92D050"/>
              </a:solidFill>
              <a:effectLst>
                <a:outerShdw dist="35921" dir="2700000" algn="ctr" rotWithShape="0">
                  <a:srgbClr val="C0C0C0"/>
                </a:outerShdw>
              </a:effectLst>
              <a:latin typeface="HG創英角ﾎﾟｯﾌﾟ体"/>
              <a:ea typeface="HG創英角ﾎﾟｯﾌﾟ体"/>
            </a:rPr>
            <a:t>仙台パワーポスティング</a:t>
          </a:r>
          <a:r>
            <a:rPr kumimoji="1" lang="en-US" altLang="ja-JP" sz="2800" b="1" i="0" kern="10" spc="-140">
              <a:ln w="9525">
                <a:solidFill>
                  <a:srgbClr val="FFFFFF"/>
                </a:solidFill>
                <a:round/>
                <a:headEnd/>
                <a:tailEnd/>
              </a:ln>
              <a:solidFill>
                <a:srgbClr val="92D050"/>
              </a:solidFill>
              <a:effectLst>
                <a:outerShdw dist="35921" dir="2700000" algn="ctr" rotWithShape="0">
                  <a:srgbClr val="C0C0C0"/>
                </a:outerShdw>
              </a:effectLst>
              <a:latin typeface="HG創英角ﾎﾟｯﾌﾟ体"/>
              <a:ea typeface="HG創英角ﾎﾟｯﾌﾟ体"/>
            </a:rPr>
            <a:t>》</a:t>
          </a:r>
          <a:endParaRPr kumimoji="1" lang="ja-JP" altLang="en-US" sz="2800" b="1" i="0" kern="10" spc="-140">
            <a:ln w="9525">
              <a:solidFill>
                <a:srgbClr val="FFFFFF"/>
              </a:solidFill>
              <a:round/>
              <a:headEnd/>
              <a:tailEnd/>
            </a:ln>
            <a:solidFill>
              <a:srgbClr val="92D050"/>
            </a:solidFill>
            <a:effectLst>
              <a:outerShdw dist="35921" dir="2700000" algn="ctr" rotWithShape="0">
                <a:srgbClr val="C0C0C0"/>
              </a:outerShdw>
            </a:effectLst>
            <a:latin typeface="HG創英角ﾎﾟｯﾌﾟ体"/>
            <a:ea typeface="HG創英角ﾎﾟｯﾌﾟ体"/>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85725</xdr:colOff>
      <xdr:row>20</xdr:row>
      <xdr:rowOff>0</xdr:rowOff>
    </xdr:from>
    <xdr:to>
      <xdr:col>11</xdr:col>
      <xdr:colOff>304800</xdr:colOff>
      <xdr:row>22</xdr:row>
      <xdr:rowOff>266700</xdr:rowOff>
    </xdr:to>
    <xdr:grpSp>
      <xdr:nvGrpSpPr>
        <xdr:cNvPr id="109719" name="Group 1">
          <a:extLst>
            <a:ext uri="{FF2B5EF4-FFF2-40B4-BE49-F238E27FC236}">
              <a16:creationId xmlns:a16="http://schemas.microsoft.com/office/drawing/2014/main" id="{6670852B-9DDB-0996-4516-85FC813F6D42}"/>
            </a:ext>
          </a:extLst>
        </xdr:cNvPr>
        <xdr:cNvGrpSpPr>
          <a:grpSpLocks/>
        </xdr:cNvGrpSpPr>
      </xdr:nvGrpSpPr>
      <xdr:grpSpPr bwMode="auto">
        <a:xfrm>
          <a:off x="8355666" y="6084794"/>
          <a:ext cx="1406899" cy="826994"/>
          <a:chOff x="834" y="620"/>
          <a:chExt cx="148" cy="86"/>
        </a:xfrm>
      </xdr:grpSpPr>
      <xdr:sp macro="" textlink="">
        <xdr:nvSpPr>
          <xdr:cNvPr id="109722" name="Rectangle 2">
            <a:extLst>
              <a:ext uri="{FF2B5EF4-FFF2-40B4-BE49-F238E27FC236}">
                <a16:creationId xmlns:a16="http://schemas.microsoft.com/office/drawing/2014/main" id="{F4F24912-C852-EED2-59D0-1371184BF0B6}"/>
              </a:ext>
            </a:extLst>
          </xdr:cNvPr>
          <xdr:cNvSpPr>
            <a:spLocks noChangeArrowheads="1"/>
          </xdr:cNvSpPr>
        </xdr:nvSpPr>
        <xdr:spPr bwMode="auto">
          <a:xfrm>
            <a:off x="908" y="642"/>
            <a:ext cx="74" cy="64"/>
          </a:xfrm>
          <a:prstGeom prst="rect">
            <a:avLst/>
          </a:prstGeom>
          <a:solidFill>
            <a:srgbClr val="FFFFFF"/>
          </a:solidFill>
          <a:ln w="9525">
            <a:solidFill>
              <a:srgbClr val="000000"/>
            </a:solidFill>
            <a:miter lim="800000"/>
            <a:headEnd/>
            <a:tailEnd/>
          </a:ln>
        </xdr:spPr>
      </xdr:sp>
      <xdr:sp macro="" textlink="">
        <xdr:nvSpPr>
          <xdr:cNvPr id="109723" name="Rectangle 3">
            <a:extLst>
              <a:ext uri="{FF2B5EF4-FFF2-40B4-BE49-F238E27FC236}">
                <a16:creationId xmlns:a16="http://schemas.microsoft.com/office/drawing/2014/main" id="{473CF214-7534-DB9F-736C-579D0A283627}"/>
              </a:ext>
            </a:extLst>
          </xdr:cNvPr>
          <xdr:cNvSpPr>
            <a:spLocks noChangeArrowheads="1"/>
          </xdr:cNvSpPr>
        </xdr:nvSpPr>
        <xdr:spPr bwMode="auto">
          <a:xfrm>
            <a:off x="834" y="640"/>
            <a:ext cx="74" cy="66"/>
          </a:xfrm>
          <a:prstGeom prst="rect">
            <a:avLst/>
          </a:prstGeom>
          <a:solidFill>
            <a:srgbClr val="FFFFFF"/>
          </a:solidFill>
          <a:ln w="9525">
            <a:solidFill>
              <a:srgbClr val="000000"/>
            </a:solidFill>
            <a:miter lim="800000"/>
            <a:headEnd/>
            <a:tailEnd/>
          </a:ln>
        </xdr:spPr>
      </xdr:sp>
      <xdr:sp macro="" textlink="">
        <xdr:nvSpPr>
          <xdr:cNvPr id="5" name="Text Box 4">
            <a:extLst>
              <a:ext uri="{FF2B5EF4-FFF2-40B4-BE49-F238E27FC236}">
                <a16:creationId xmlns:a16="http://schemas.microsoft.com/office/drawing/2014/main" id="{537D13E6-3C10-834D-C186-8160EA700CC4}"/>
              </a:ext>
            </a:extLst>
          </xdr:cNvPr>
          <xdr:cNvSpPr txBox="1">
            <a:spLocks noChangeArrowheads="1"/>
          </xdr:cNvSpPr>
        </xdr:nvSpPr>
        <xdr:spPr bwMode="auto">
          <a:xfrm>
            <a:off x="834" y="620"/>
            <a:ext cx="74" cy="22"/>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Ｐゴシック"/>
                <a:ea typeface="ＭＳ Ｐゴシック"/>
              </a:rPr>
              <a:t>管理課</a:t>
            </a:r>
          </a:p>
        </xdr:txBody>
      </xdr:sp>
      <xdr:sp macro="" textlink="">
        <xdr:nvSpPr>
          <xdr:cNvPr id="6" name="Text Box 5">
            <a:extLst>
              <a:ext uri="{FF2B5EF4-FFF2-40B4-BE49-F238E27FC236}">
                <a16:creationId xmlns:a16="http://schemas.microsoft.com/office/drawing/2014/main" id="{77763A39-69D9-B68D-50CD-2CB73AB896D4}"/>
              </a:ext>
            </a:extLst>
          </xdr:cNvPr>
          <xdr:cNvSpPr txBox="1">
            <a:spLocks noChangeArrowheads="1"/>
          </xdr:cNvSpPr>
        </xdr:nvSpPr>
        <xdr:spPr bwMode="auto">
          <a:xfrm>
            <a:off x="908" y="620"/>
            <a:ext cx="74" cy="22"/>
          </a:xfrm>
          <a:prstGeom prst="rect">
            <a:avLst/>
          </a:prstGeom>
          <a:no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strike="noStrike">
                <a:solidFill>
                  <a:srgbClr val="000000"/>
                </a:solidFill>
                <a:latin typeface="ＭＳ Ｐゴシック"/>
                <a:ea typeface="ＭＳ Ｐゴシック"/>
              </a:rPr>
              <a:t>社員№</a:t>
            </a:r>
          </a:p>
        </xdr:txBody>
      </xdr:sp>
    </xdr:grpSp>
    <xdr:clientData/>
  </xdr:twoCellAnchor>
  <xdr:twoCellAnchor>
    <xdr:from>
      <xdr:col>3</xdr:col>
      <xdr:colOff>560295</xdr:colOff>
      <xdr:row>13</xdr:row>
      <xdr:rowOff>246533</xdr:rowOff>
    </xdr:from>
    <xdr:to>
      <xdr:col>4</xdr:col>
      <xdr:colOff>6724</xdr:colOff>
      <xdr:row>15</xdr:row>
      <xdr:rowOff>33622</xdr:rowOff>
    </xdr:to>
    <xdr:sp macro="" textlink="">
      <xdr:nvSpPr>
        <xdr:cNvPr id="7" name="楕円 6">
          <a:extLst>
            <a:ext uri="{FF2B5EF4-FFF2-40B4-BE49-F238E27FC236}">
              <a16:creationId xmlns:a16="http://schemas.microsoft.com/office/drawing/2014/main" id="{F1BA0BDC-A745-6FBE-DE30-213CE9E0F3EE}"/>
            </a:ext>
          </a:extLst>
        </xdr:cNvPr>
        <xdr:cNvSpPr/>
      </xdr:nvSpPr>
      <xdr:spPr>
        <a:xfrm>
          <a:off x="3627345" y="4313708"/>
          <a:ext cx="694204" cy="37763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1680882</xdr:colOff>
      <xdr:row>9</xdr:row>
      <xdr:rowOff>291354</xdr:rowOff>
    </xdr:from>
    <xdr:to>
      <xdr:col>3</xdr:col>
      <xdr:colOff>560294</xdr:colOff>
      <xdr:row>11</xdr:row>
      <xdr:rowOff>4</xdr:rowOff>
    </xdr:to>
    <xdr:sp macro="" textlink="">
      <xdr:nvSpPr>
        <xdr:cNvPr id="8" name="楕円 7">
          <a:extLst>
            <a:ext uri="{FF2B5EF4-FFF2-40B4-BE49-F238E27FC236}">
              <a16:creationId xmlns:a16="http://schemas.microsoft.com/office/drawing/2014/main" id="{E30D4976-63EF-1143-C0A8-4E258624B184}"/>
            </a:ext>
          </a:extLst>
        </xdr:cNvPr>
        <xdr:cNvSpPr/>
      </xdr:nvSpPr>
      <xdr:spPr>
        <a:xfrm flipV="1">
          <a:off x="2985807" y="3158379"/>
          <a:ext cx="641537" cy="31825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104775</xdr:colOff>
      <xdr:row>20</xdr:row>
      <xdr:rowOff>0</xdr:rowOff>
    </xdr:from>
    <xdr:to>
      <xdr:col>12</xdr:col>
      <xdr:colOff>0</xdr:colOff>
      <xdr:row>22</xdr:row>
      <xdr:rowOff>266700</xdr:rowOff>
    </xdr:to>
    <xdr:grpSp>
      <xdr:nvGrpSpPr>
        <xdr:cNvPr id="108067" name="Group 1">
          <a:extLst>
            <a:ext uri="{FF2B5EF4-FFF2-40B4-BE49-F238E27FC236}">
              <a16:creationId xmlns:a16="http://schemas.microsoft.com/office/drawing/2014/main" id="{44484A6A-A9FE-9978-17A5-3790F163B0AF}"/>
            </a:ext>
          </a:extLst>
        </xdr:cNvPr>
        <xdr:cNvGrpSpPr>
          <a:grpSpLocks/>
        </xdr:cNvGrpSpPr>
      </xdr:nvGrpSpPr>
      <xdr:grpSpPr bwMode="auto">
        <a:xfrm>
          <a:off x="8374716" y="6084794"/>
          <a:ext cx="1408019" cy="826994"/>
          <a:chOff x="834" y="620"/>
          <a:chExt cx="148" cy="86"/>
        </a:xfrm>
      </xdr:grpSpPr>
      <xdr:sp macro="" textlink="">
        <xdr:nvSpPr>
          <xdr:cNvPr id="108068" name="Rectangle 2">
            <a:extLst>
              <a:ext uri="{FF2B5EF4-FFF2-40B4-BE49-F238E27FC236}">
                <a16:creationId xmlns:a16="http://schemas.microsoft.com/office/drawing/2014/main" id="{DE86032B-2688-B92B-AC43-3B97343FB337}"/>
              </a:ext>
            </a:extLst>
          </xdr:cNvPr>
          <xdr:cNvSpPr>
            <a:spLocks noChangeArrowheads="1"/>
          </xdr:cNvSpPr>
        </xdr:nvSpPr>
        <xdr:spPr bwMode="auto">
          <a:xfrm>
            <a:off x="908" y="642"/>
            <a:ext cx="74" cy="64"/>
          </a:xfrm>
          <a:prstGeom prst="rect">
            <a:avLst/>
          </a:prstGeom>
          <a:solidFill>
            <a:srgbClr val="FFFFFF"/>
          </a:solidFill>
          <a:ln w="9525">
            <a:solidFill>
              <a:srgbClr val="000000"/>
            </a:solidFill>
            <a:miter lim="800000"/>
            <a:headEnd/>
            <a:tailEnd/>
          </a:ln>
        </xdr:spPr>
      </xdr:sp>
      <xdr:sp macro="" textlink="">
        <xdr:nvSpPr>
          <xdr:cNvPr id="108069" name="Rectangle 3">
            <a:extLst>
              <a:ext uri="{FF2B5EF4-FFF2-40B4-BE49-F238E27FC236}">
                <a16:creationId xmlns:a16="http://schemas.microsoft.com/office/drawing/2014/main" id="{5111C8A0-737E-DB58-EBDA-85CADE7B5C0B}"/>
              </a:ext>
            </a:extLst>
          </xdr:cNvPr>
          <xdr:cNvSpPr>
            <a:spLocks noChangeArrowheads="1"/>
          </xdr:cNvSpPr>
        </xdr:nvSpPr>
        <xdr:spPr bwMode="auto">
          <a:xfrm>
            <a:off x="834" y="640"/>
            <a:ext cx="74" cy="66"/>
          </a:xfrm>
          <a:prstGeom prst="rect">
            <a:avLst/>
          </a:prstGeom>
          <a:solidFill>
            <a:srgbClr val="FFFFFF"/>
          </a:solidFill>
          <a:ln w="9525">
            <a:solidFill>
              <a:srgbClr val="000000"/>
            </a:solidFill>
            <a:miter lim="800000"/>
            <a:headEnd/>
            <a:tailEnd/>
          </a:ln>
        </xdr:spPr>
      </xdr:sp>
      <xdr:sp macro="" textlink="">
        <xdr:nvSpPr>
          <xdr:cNvPr id="5" name="Text Box 4">
            <a:extLst>
              <a:ext uri="{FF2B5EF4-FFF2-40B4-BE49-F238E27FC236}">
                <a16:creationId xmlns:a16="http://schemas.microsoft.com/office/drawing/2014/main" id="{DF67264C-3423-EEF9-098F-9E2F791BBE2E}"/>
              </a:ext>
            </a:extLst>
          </xdr:cNvPr>
          <xdr:cNvSpPr txBox="1">
            <a:spLocks noChangeArrowheads="1"/>
          </xdr:cNvSpPr>
        </xdr:nvSpPr>
        <xdr:spPr bwMode="auto">
          <a:xfrm>
            <a:off x="834" y="620"/>
            <a:ext cx="74" cy="22"/>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ＭＳ Ｐゴシック"/>
                <a:ea typeface="ＭＳ Ｐゴシック"/>
              </a:rPr>
              <a:t>管理課</a:t>
            </a:r>
          </a:p>
        </xdr:txBody>
      </xdr:sp>
      <xdr:sp macro="" textlink="">
        <xdr:nvSpPr>
          <xdr:cNvPr id="6" name="Text Box 5">
            <a:extLst>
              <a:ext uri="{FF2B5EF4-FFF2-40B4-BE49-F238E27FC236}">
                <a16:creationId xmlns:a16="http://schemas.microsoft.com/office/drawing/2014/main" id="{24743FC9-855B-5908-FBC4-EA82854DA6C3}"/>
              </a:ext>
            </a:extLst>
          </xdr:cNvPr>
          <xdr:cNvSpPr txBox="1">
            <a:spLocks noChangeArrowheads="1"/>
          </xdr:cNvSpPr>
        </xdr:nvSpPr>
        <xdr:spPr bwMode="auto">
          <a:xfrm>
            <a:off x="908" y="620"/>
            <a:ext cx="74" cy="22"/>
          </a:xfrm>
          <a:prstGeom prst="rect">
            <a:avLst/>
          </a:prstGeom>
          <a:no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strike="noStrike">
                <a:solidFill>
                  <a:srgbClr val="000000"/>
                </a:solidFill>
                <a:latin typeface="ＭＳ Ｐゴシック"/>
                <a:ea typeface="ＭＳ Ｐゴシック"/>
              </a:rPr>
              <a:t>社員№</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66</xdr:col>
      <xdr:colOff>76200</xdr:colOff>
      <xdr:row>30</xdr:row>
      <xdr:rowOff>57150</xdr:rowOff>
    </xdr:from>
    <xdr:to>
      <xdr:col>83</xdr:col>
      <xdr:colOff>114300</xdr:colOff>
      <xdr:row>31</xdr:row>
      <xdr:rowOff>85725</xdr:rowOff>
    </xdr:to>
    <xdr:sp macro="" textlink="">
      <xdr:nvSpPr>
        <xdr:cNvPr id="101753" name="Text Box 1">
          <a:extLst>
            <a:ext uri="{FF2B5EF4-FFF2-40B4-BE49-F238E27FC236}">
              <a16:creationId xmlns:a16="http://schemas.microsoft.com/office/drawing/2014/main" id="{1569B5F9-04E9-3F2C-0F90-ED10490CA23E}"/>
            </a:ext>
          </a:extLst>
        </xdr:cNvPr>
        <xdr:cNvSpPr txBox="1">
          <a:spLocks noChangeArrowheads="1"/>
        </xdr:cNvSpPr>
      </xdr:nvSpPr>
      <xdr:spPr bwMode="auto">
        <a:xfrm>
          <a:off x="8248650" y="6943725"/>
          <a:ext cx="21431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ahoku-orikomi.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2889-3B1B-4E45-B7AF-084419F25C78}">
  <sheetPr>
    <pageSetUpPr fitToPage="1"/>
  </sheetPr>
  <dimension ref="A1:N38"/>
  <sheetViews>
    <sheetView showGridLines="0" zoomScaleNormal="100" zoomScaleSheetLayoutView="100" workbookViewId="0">
      <selection activeCell="K20" sqref="K20"/>
    </sheetView>
  </sheetViews>
  <sheetFormatPr defaultRowHeight="13.5"/>
  <cols>
    <col min="1" max="14" width="10.875" customWidth="1"/>
    <col min="257" max="270" width="10.875" customWidth="1"/>
    <col min="513" max="526" width="10.875" customWidth="1"/>
    <col min="769" max="782" width="10.875" customWidth="1"/>
    <col min="1025" max="1038" width="10.875" customWidth="1"/>
    <col min="1281" max="1294" width="10.875" customWidth="1"/>
    <col min="1537" max="1550" width="10.875" customWidth="1"/>
    <col min="1793" max="1806" width="10.875" customWidth="1"/>
    <col min="2049" max="2062" width="10.875" customWidth="1"/>
    <col min="2305" max="2318" width="10.875" customWidth="1"/>
    <col min="2561" max="2574" width="10.875" customWidth="1"/>
    <col min="2817" max="2830" width="10.875" customWidth="1"/>
    <col min="3073" max="3086" width="10.875" customWidth="1"/>
    <col min="3329" max="3342" width="10.875" customWidth="1"/>
    <col min="3585" max="3598" width="10.875" customWidth="1"/>
    <col min="3841" max="3854" width="10.875" customWidth="1"/>
    <col min="4097" max="4110" width="10.875" customWidth="1"/>
    <col min="4353" max="4366" width="10.875" customWidth="1"/>
    <col min="4609" max="4622" width="10.875" customWidth="1"/>
    <col min="4865" max="4878" width="10.875" customWidth="1"/>
    <col min="5121" max="5134" width="10.875" customWidth="1"/>
    <col min="5377" max="5390" width="10.875" customWidth="1"/>
    <col min="5633" max="5646" width="10.875" customWidth="1"/>
    <col min="5889" max="5902" width="10.875" customWidth="1"/>
    <col min="6145" max="6158" width="10.875" customWidth="1"/>
    <col min="6401" max="6414" width="10.875" customWidth="1"/>
    <col min="6657" max="6670" width="10.875" customWidth="1"/>
    <col min="6913" max="6926" width="10.875" customWidth="1"/>
    <col min="7169" max="7182" width="10.875" customWidth="1"/>
    <col min="7425" max="7438" width="10.875" customWidth="1"/>
    <col min="7681" max="7694" width="10.875" customWidth="1"/>
    <col min="7937" max="7950" width="10.875" customWidth="1"/>
    <col min="8193" max="8206" width="10.875" customWidth="1"/>
    <col min="8449" max="8462" width="10.875" customWidth="1"/>
    <col min="8705" max="8718" width="10.875" customWidth="1"/>
    <col min="8961" max="8974" width="10.875" customWidth="1"/>
    <col min="9217" max="9230" width="10.875" customWidth="1"/>
    <col min="9473" max="9486" width="10.875" customWidth="1"/>
    <col min="9729" max="9742" width="10.875" customWidth="1"/>
    <col min="9985" max="9998" width="10.875" customWidth="1"/>
    <col min="10241" max="10254" width="10.875" customWidth="1"/>
    <col min="10497" max="10510" width="10.875" customWidth="1"/>
    <col min="10753" max="10766" width="10.875" customWidth="1"/>
    <col min="11009" max="11022" width="10.875" customWidth="1"/>
    <col min="11265" max="11278" width="10.875" customWidth="1"/>
    <col min="11521" max="11534" width="10.875" customWidth="1"/>
    <col min="11777" max="11790" width="10.875" customWidth="1"/>
    <col min="12033" max="12046" width="10.875" customWidth="1"/>
    <col min="12289" max="12302" width="10.875" customWidth="1"/>
    <col min="12545" max="12558" width="10.875" customWidth="1"/>
    <col min="12801" max="12814" width="10.875" customWidth="1"/>
    <col min="13057" max="13070" width="10.875" customWidth="1"/>
    <col min="13313" max="13326" width="10.875" customWidth="1"/>
    <col min="13569" max="13582" width="10.875" customWidth="1"/>
    <col min="13825" max="13838" width="10.875" customWidth="1"/>
    <col min="14081" max="14094" width="10.875" customWidth="1"/>
    <col min="14337" max="14350" width="10.875" customWidth="1"/>
    <col min="14593" max="14606" width="10.875" customWidth="1"/>
    <col min="14849" max="14862" width="10.875" customWidth="1"/>
    <col min="15105" max="15118" width="10.875" customWidth="1"/>
    <col min="15361" max="15374" width="10.875" customWidth="1"/>
    <col min="15617" max="15630" width="10.875" customWidth="1"/>
    <col min="15873" max="15886" width="10.875" customWidth="1"/>
    <col min="16129" max="16142" width="10.875" customWidth="1"/>
  </cols>
  <sheetData>
    <row r="1" spans="1:14" ht="14.25" thickTop="1">
      <c r="A1" s="2"/>
      <c r="B1" s="3"/>
      <c r="C1" s="3"/>
      <c r="D1" s="3"/>
      <c r="E1" s="3"/>
      <c r="F1" s="3"/>
      <c r="G1" s="3"/>
      <c r="H1" s="3"/>
      <c r="I1" s="3"/>
      <c r="J1" s="3"/>
      <c r="K1" s="3"/>
      <c r="L1" s="4"/>
    </row>
    <row r="2" spans="1:14">
      <c r="A2" s="22"/>
      <c r="L2" s="23"/>
    </row>
    <row r="3" spans="1:14">
      <c r="A3" s="22"/>
      <c r="L3" s="23"/>
    </row>
    <row r="4" spans="1:14">
      <c r="A4" s="22"/>
      <c r="L4" s="23"/>
    </row>
    <row r="5" spans="1:14">
      <c r="A5" s="22"/>
      <c r="L5" s="23"/>
    </row>
    <row r="6" spans="1:14">
      <c r="A6" s="22"/>
      <c r="L6" s="23"/>
    </row>
    <row r="7" spans="1:14">
      <c r="A7" s="22"/>
      <c r="L7" s="23"/>
    </row>
    <row r="8" spans="1:14">
      <c r="A8" s="22"/>
      <c r="L8" s="23"/>
    </row>
    <row r="9" spans="1:14">
      <c r="A9" s="22"/>
      <c r="L9" s="23"/>
    </row>
    <row r="10" spans="1:14" ht="36" customHeight="1">
      <c r="A10" s="6"/>
      <c r="B10" s="5"/>
      <c r="C10" s="5"/>
      <c r="D10" s="5"/>
      <c r="E10" s="5"/>
      <c r="F10" s="5"/>
      <c r="G10" s="5"/>
      <c r="H10" s="5"/>
      <c r="I10" s="5"/>
      <c r="J10" s="5"/>
      <c r="K10" s="5"/>
      <c r="L10" s="7"/>
      <c r="M10" s="8"/>
      <c r="N10" s="8"/>
    </row>
    <row r="11" spans="1:14">
      <c r="A11" s="22"/>
      <c r="L11" s="23"/>
    </row>
    <row r="12" spans="1:14">
      <c r="A12" s="22"/>
      <c r="L12" s="23"/>
    </row>
    <row r="13" spans="1:14" ht="14.25">
      <c r="A13" s="24"/>
      <c r="B13" s="25"/>
      <c r="C13" s="25"/>
      <c r="D13" s="25"/>
      <c r="E13" s="25"/>
      <c r="F13" s="25"/>
      <c r="G13" s="25"/>
      <c r="H13" s="25"/>
      <c r="I13" s="25"/>
      <c r="J13" s="25"/>
      <c r="K13" s="25"/>
      <c r="L13" s="26"/>
      <c r="M13" s="12"/>
      <c r="N13" s="12"/>
    </row>
    <row r="14" spans="1:14">
      <c r="A14" s="22"/>
      <c r="L14" s="23"/>
    </row>
    <row r="15" spans="1:14">
      <c r="A15" s="22"/>
      <c r="L15" s="23"/>
    </row>
    <row r="16" spans="1:14">
      <c r="A16" s="22"/>
      <c r="L16" s="23"/>
    </row>
    <row r="17" spans="1:12">
      <c r="A17" s="22"/>
      <c r="L17" s="23"/>
    </row>
    <row r="18" spans="1:12">
      <c r="A18" s="22"/>
      <c r="L18" s="23"/>
    </row>
    <row r="19" spans="1:12">
      <c r="A19" s="22"/>
      <c r="L19" s="23"/>
    </row>
    <row r="20" spans="1:12">
      <c r="A20" s="22"/>
      <c r="K20" s="830" t="s">
        <v>695</v>
      </c>
      <c r="L20" s="23"/>
    </row>
    <row r="21" spans="1:12">
      <c r="A21" s="22"/>
      <c r="L21" s="23"/>
    </row>
    <row r="22" spans="1:12">
      <c r="A22" s="22"/>
      <c r="L22" s="23"/>
    </row>
    <row r="23" spans="1:12" ht="14.25">
      <c r="A23" s="22"/>
      <c r="K23" s="63"/>
      <c r="L23" s="23"/>
    </row>
    <row r="24" spans="1:12">
      <c r="A24" s="22"/>
      <c r="K24" s="193"/>
      <c r="L24" s="23"/>
    </row>
    <row r="25" spans="1:12" ht="13.5" customHeight="1">
      <c r="A25" s="22"/>
      <c r="B25" s="64"/>
      <c r="C25" s="64"/>
      <c r="D25" s="64"/>
      <c r="E25" s="64"/>
      <c r="F25" s="64"/>
      <c r="G25" s="64"/>
      <c r="L25" s="23"/>
    </row>
    <row r="26" spans="1:12" ht="13.5" customHeight="1">
      <c r="A26" s="22"/>
      <c r="B26" s="64"/>
      <c r="C26" s="64"/>
      <c r="D26" s="64"/>
      <c r="E26" s="64"/>
      <c r="F26" s="64"/>
      <c r="G26" s="64"/>
      <c r="L26" s="23"/>
    </row>
    <row r="27" spans="1:12" ht="13.5" customHeight="1">
      <c r="A27" s="22"/>
      <c r="B27" s="64"/>
      <c r="C27" s="64"/>
      <c r="D27" s="64"/>
      <c r="E27" s="64"/>
      <c r="F27" s="64"/>
      <c r="G27" s="64"/>
      <c r="L27" s="23"/>
    </row>
    <row r="28" spans="1:12" ht="13.5" customHeight="1">
      <c r="A28" s="22"/>
      <c r="B28" s="64"/>
      <c r="C28" s="64"/>
      <c r="D28" s="64"/>
      <c r="E28" s="64"/>
      <c r="F28" s="64"/>
      <c r="G28" s="64"/>
      <c r="L28" s="23"/>
    </row>
    <row r="29" spans="1:12" ht="13.5" customHeight="1">
      <c r="A29" s="22"/>
      <c r="B29" s="64"/>
      <c r="C29" s="64"/>
      <c r="D29" s="64"/>
      <c r="E29" s="64"/>
      <c r="F29" s="64"/>
      <c r="G29" s="64"/>
      <c r="L29" s="23"/>
    </row>
    <row r="30" spans="1:12" ht="13.5" customHeight="1">
      <c r="A30" s="22"/>
      <c r="B30" s="64"/>
      <c r="C30" s="64"/>
      <c r="D30" s="64"/>
      <c r="E30" s="64"/>
      <c r="F30" s="64"/>
      <c r="G30" s="64"/>
      <c r="L30" s="23"/>
    </row>
    <row r="31" spans="1:12" ht="18.75" customHeight="1">
      <c r="A31" s="22"/>
      <c r="B31" s="64"/>
      <c r="C31" s="64"/>
      <c r="D31" s="64"/>
      <c r="E31" s="64"/>
      <c r="F31" s="64"/>
      <c r="G31" s="64"/>
      <c r="L31" s="23"/>
    </row>
    <row r="32" spans="1:12" ht="13.5" customHeight="1">
      <c r="A32" s="22"/>
      <c r="B32" s="64"/>
      <c r="C32" s="64"/>
      <c r="D32" s="64"/>
      <c r="E32" s="64"/>
      <c r="F32" s="64"/>
      <c r="G32" s="64"/>
      <c r="L32" s="28"/>
    </row>
    <row r="33" spans="1:12">
      <c r="A33" s="22"/>
      <c r="E33" s="29"/>
      <c r="H33" s="27"/>
      <c r="I33" s="831" t="s">
        <v>293</v>
      </c>
      <c r="L33" s="23"/>
    </row>
    <row r="34" spans="1:12">
      <c r="A34" s="22" t="s">
        <v>294</v>
      </c>
      <c r="F34" s="30"/>
      <c r="I34" t="s">
        <v>386</v>
      </c>
      <c r="L34" s="23"/>
    </row>
    <row r="35" spans="1:12">
      <c r="A35" s="22"/>
      <c r="F35" s="30"/>
      <c r="I35" t="s">
        <v>387</v>
      </c>
      <c r="L35" s="23"/>
    </row>
    <row r="36" spans="1:12" ht="15">
      <c r="A36" s="22"/>
      <c r="I36" s="1485" t="s">
        <v>558</v>
      </c>
      <c r="J36" s="1485"/>
      <c r="K36" s="1485"/>
      <c r="L36" s="1486"/>
    </row>
    <row r="37" spans="1:12" ht="14.25" thickBot="1">
      <c r="A37" s="9"/>
      <c r="B37" s="10"/>
      <c r="C37" s="10"/>
      <c r="D37" s="10"/>
      <c r="E37" s="10"/>
      <c r="F37" s="10"/>
      <c r="G37" s="10"/>
      <c r="H37" s="10"/>
      <c r="I37" s="10"/>
      <c r="J37" s="10"/>
      <c r="K37" s="10"/>
      <c r="L37" s="11"/>
    </row>
    <row r="38" spans="1:12" ht="14.25" thickTop="1"/>
  </sheetData>
  <sheetProtection algorithmName="SHA-512" hashValue="+rTbYKlfW9jXym8ZXgx3HhlTuXitxYH+YRfVJJGHICZFkIlXY4zBZ/RVdEwOC8KFT8Iz2zWg8NzXJFNfkPWLqQ==" saltValue="yslW3muoTNqKqllxqL7BYg==" spinCount="100000" sheet="1" objects="1" scenarios="1" selectLockedCells="1"/>
  <mergeCells count="1">
    <mergeCell ref="I36:L36"/>
  </mergeCells>
  <phoneticPr fontId="3"/>
  <hyperlinks>
    <hyperlink ref="I36" r:id="rId1" display="http://www.kahoku-orikomi.co.jp" xr:uid="{BBBCEBB8-993F-4AB2-B5E1-E7F94C91B03A}"/>
  </hyperlinks>
  <printOptions horizontalCentered="1"/>
  <pageMargins left="0.59055118110236227" right="0.59055118110236227" top="0.78740157480314965" bottom="0.78740157480314965" header="0.51181102362204722" footer="0.51181102362204722"/>
  <pageSetup paperSize="9" scale="9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33F5-8AA8-4BB1-B499-7468B3C987AA}">
  <sheetPr codeName="Sheet2">
    <pageSetUpPr fitToPage="1"/>
  </sheetPr>
  <dimension ref="A1:R43"/>
  <sheetViews>
    <sheetView showGridLines="0" showZeros="0" zoomScaleNormal="100" zoomScaleSheetLayoutView="85" workbookViewId="0">
      <selection activeCell="A3" sqref="A3"/>
    </sheetView>
  </sheetViews>
  <sheetFormatPr defaultRowHeight="13.5"/>
  <cols>
    <col min="1" max="1" width="13.5" style="661" customWidth="1"/>
    <col min="2" max="2" width="8.125" style="661" customWidth="1"/>
    <col min="3" max="3" width="7.625" style="661" customWidth="1"/>
    <col min="4" max="4" width="7.75" style="661" customWidth="1"/>
    <col min="5" max="9" width="7.625" style="661" customWidth="1"/>
    <col min="10" max="10" width="7.125" style="661" customWidth="1"/>
    <col min="11" max="11" width="7.625" style="661" customWidth="1"/>
    <col min="12" max="12" width="7.25" style="661" customWidth="1"/>
    <col min="13" max="13" width="7.625" style="661" customWidth="1"/>
    <col min="14" max="14" width="7.125" style="661" customWidth="1"/>
    <col min="15" max="15" width="7.625" style="661" customWidth="1"/>
    <col min="16" max="16" width="7.375" style="661" customWidth="1"/>
    <col min="17" max="17" width="7.25" style="661" customWidth="1"/>
    <col min="18" max="18" width="7.625" style="200" customWidth="1"/>
    <col min="19" max="16384" width="9" style="661"/>
  </cols>
  <sheetData>
    <row r="1" spans="1:18" ht="15.95" customHeight="1">
      <c r="A1" s="657" t="str">
        <f>市内河!A1</f>
        <v>2026年</v>
      </c>
      <c r="B1" s="658" t="s">
        <v>0</v>
      </c>
      <c r="C1" s="1494">
        <f>市内河!D1</f>
        <v>0</v>
      </c>
      <c r="D1" s="1494"/>
      <c r="E1" s="1495"/>
      <c r="F1" s="1502" t="s">
        <v>189</v>
      </c>
      <c r="G1" s="1503"/>
      <c r="H1" s="1504"/>
      <c r="I1" s="659" t="s">
        <v>299</v>
      </c>
      <c r="J1" s="1508">
        <f>市内河!N1</f>
        <v>0</v>
      </c>
      <c r="K1" s="1509"/>
      <c r="L1" s="660" t="s">
        <v>1</v>
      </c>
      <c r="M1" s="1520" t="s">
        <v>220</v>
      </c>
      <c r="N1" s="1521"/>
      <c r="O1" s="1522"/>
      <c r="P1" s="1520" t="s">
        <v>82</v>
      </c>
      <c r="Q1" s="1521"/>
      <c r="R1" s="1522"/>
    </row>
    <row r="2" spans="1:18" s="663" customFormat="1" ht="15.95" customHeight="1">
      <c r="A2" s="662" t="str">
        <f>市内河!A2</f>
        <v>11/1改正</v>
      </c>
      <c r="B2" s="1496">
        <f>市内河!C2</f>
        <v>0</v>
      </c>
      <c r="C2" s="1497"/>
      <c r="D2" s="1497"/>
      <c r="E2" s="1498"/>
      <c r="F2" s="1496">
        <f>市内河!G2</f>
        <v>0</v>
      </c>
      <c r="G2" s="1497"/>
      <c r="H2" s="1498"/>
      <c r="I2" s="1523">
        <f>市内河!L2</f>
        <v>0</v>
      </c>
      <c r="J2" s="1524"/>
      <c r="K2" s="1525"/>
      <c r="L2" s="1529">
        <f>市内河!O2</f>
        <v>0</v>
      </c>
      <c r="M2" s="1510">
        <f>C33+C37</f>
        <v>0</v>
      </c>
      <c r="N2" s="1511"/>
      <c r="O2" s="1512"/>
      <c r="P2" s="1516">
        <f>市内河!U4</f>
        <v>0</v>
      </c>
      <c r="Q2" s="1516"/>
      <c r="R2" s="1517"/>
    </row>
    <row r="3" spans="1:18" s="663" customFormat="1" ht="15.95" customHeight="1">
      <c r="A3" s="417" t="s">
        <v>385</v>
      </c>
      <c r="B3" s="1499"/>
      <c r="C3" s="1500"/>
      <c r="D3" s="1500"/>
      <c r="E3" s="1501"/>
      <c r="F3" s="1499"/>
      <c r="G3" s="1500"/>
      <c r="H3" s="1501"/>
      <c r="I3" s="1526"/>
      <c r="J3" s="1527"/>
      <c r="K3" s="1528"/>
      <c r="L3" s="1530"/>
      <c r="M3" s="1513"/>
      <c r="N3" s="1514"/>
      <c r="O3" s="1515"/>
      <c r="P3" s="1518"/>
      <c r="Q3" s="1518"/>
      <c r="R3" s="1519"/>
    </row>
    <row r="4" spans="1:18" s="663" customFormat="1" ht="15.95" customHeight="1">
      <c r="A4" s="664" t="s">
        <v>241</v>
      </c>
      <c r="B4" s="1505" t="s">
        <v>80</v>
      </c>
      <c r="C4" s="1506"/>
      <c r="D4" s="1507" t="s">
        <v>242</v>
      </c>
      <c r="E4" s="1506"/>
      <c r="F4" s="1507" t="s">
        <v>243</v>
      </c>
      <c r="G4" s="1507"/>
      <c r="H4" s="1505" t="s">
        <v>244</v>
      </c>
      <c r="I4" s="1506"/>
      <c r="J4" s="1505" t="s">
        <v>245</v>
      </c>
      <c r="K4" s="1506"/>
      <c r="L4" s="1487" t="s">
        <v>246</v>
      </c>
      <c r="M4" s="1506"/>
      <c r="N4" s="1507" t="s">
        <v>247</v>
      </c>
      <c r="O4" s="1507"/>
      <c r="P4" s="1505" t="s">
        <v>4</v>
      </c>
      <c r="Q4" s="1507"/>
      <c r="R4" s="1506"/>
    </row>
    <row r="5" spans="1:18" s="663" customFormat="1" ht="16.5" customHeight="1">
      <c r="A5" s="665" t="s">
        <v>71</v>
      </c>
      <c r="B5" s="666">
        <f>D5+F5+J5+H5+L5+N5+Q5</f>
        <v>233650</v>
      </c>
      <c r="C5" s="667">
        <f>SUM(E5,G5,K5,I5,M5,O5,R5)</f>
        <v>0</v>
      </c>
      <c r="D5" s="668">
        <f>市内河!T29</f>
        <v>173500</v>
      </c>
      <c r="E5" s="669">
        <f>市内河!V29</f>
        <v>0</v>
      </c>
      <c r="F5" s="668">
        <f>市内東京紙!D27</f>
        <v>26600</v>
      </c>
      <c r="G5" s="670">
        <f>市内東京紙!F27</f>
        <v>0</v>
      </c>
      <c r="H5" s="668">
        <f>市内東京紙!L27</f>
        <v>28600</v>
      </c>
      <c r="I5" s="670">
        <f>市内東京紙!N27</f>
        <v>0</v>
      </c>
      <c r="J5" s="668">
        <f>市内東京紙!T11</f>
        <v>4150</v>
      </c>
      <c r="K5" s="670">
        <f>市内東京紙!V11</f>
        <v>0</v>
      </c>
      <c r="L5" s="668"/>
      <c r="M5" s="671"/>
      <c r="N5" s="672">
        <f>市内東京紙!U17</f>
        <v>800</v>
      </c>
      <c r="O5" s="673">
        <f>市内東京紙!V17</f>
        <v>0</v>
      </c>
      <c r="P5" s="674"/>
      <c r="Q5" s="675"/>
      <c r="R5" s="676"/>
    </row>
    <row r="6" spans="1:18" ht="16.5" customHeight="1">
      <c r="A6" s="677" t="s">
        <v>55</v>
      </c>
      <c r="B6" s="678">
        <f>D6+F6+J6+H6+L6+N6+Q6</f>
        <v>15710</v>
      </c>
      <c r="C6" s="679">
        <f t="shared" ref="C6:C18" si="0">SUM(E6,G6,K6,I6,M6,O6,R6)</f>
        <v>0</v>
      </c>
      <c r="D6" s="678">
        <f>SUM(近郊!E7:E10)</f>
        <v>13150</v>
      </c>
      <c r="E6" s="680">
        <f>SUM(近郊!F7:F10)</f>
        <v>0</v>
      </c>
      <c r="F6" s="681"/>
      <c r="G6" s="682"/>
      <c r="H6" s="678">
        <f>近郊!M7</f>
        <v>2560</v>
      </c>
      <c r="I6" s="680">
        <f>近郊!N7</f>
        <v>0</v>
      </c>
      <c r="J6" s="683"/>
      <c r="K6" s="682"/>
      <c r="L6" s="684"/>
      <c r="M6" s="685"/>
      <c r="N6" s="683"/>
      <c r="O6" s="682"/>
      <c r="P6" s="686"/>
      <c r="Q6" s="237"/>
      <c r="R6" s="687"/>
    </row>
    <row r="7" spans="1:18" ht="16.5" customHeight="1">
      <c r="A7" s="677" t="s">
        <v>57</v>
      </c>
      <c r="B7" s="678">
        <f>D7+F7+J7+H7+L7+Q7</f>
        <v>11100</v>
      </c>
      <c r="C7" s="679">
        <f t="shared" si="0"/>
        <v>0</v>
      </c>
      <c r="D7" s="678">
        <f>SUM(近郊!E11:E12)</f>
        <v>8200</v>
      </c>
      <c r="E7" s="680">
        <f>SUM(近郊!F11:F12)</f>
        <v>0</v>
      </c>
      <c r="F7" s="688"/>
      <c r="G7" s="685"/>
      <c r="H7" s="678">
        <f>近郊!M11</f>
        <v>2900</v>
      </c>
      <c r="I7" s="680">
        <f>近郊!N11</f>
        <v>0</v>
      </c>
      <c r="J7" s="666"/>
      <c r="K7" s="685"/>
      <c r="L7" s="684"/>
      <c r="M7" s="685"/>
      <c r="N7" s="689"/>
      <c r="O7" s="687"/>
      <c r="P7" s="686"/>
      <c r="Q7" s="237"/>
      <c r="R7" s="687"/>
    </row>
    <row r="8" spans="1:18" ht="16.5" customHeight="1">
      <c r="A8" s="677" t="s">
        <v>430</v>
      </c>
      <c r="B8" s="678">
        <f>D8+F8+H8+J8+L8+N8</f>
        <v>1700</v>
      </c>
      <c r="C8" s="679">
        <f>E8+G8+I8+K8+M8+O8</f>
        <v>0</v>
      </c>
      <c r="D8" s="678">
        <f>近郊!E20</f>
        <v>1650</v>
      </c>
      <c r="E8" s="680">
        <f>近郊!F20</f>
        <v>0</v>
      </c>
      <c r="F8" s="666"/>
      <c r="G8" s="685"/>
      <c r="H8" s="678">
        <v>50</v>
      </c>
      <c r="I8" s="680">
        <f>近郊!N20</f>
        <v>0</v>
      </c>
      <c r="J8" s="666"/>
      <c r="K8" s="685"/>
      <c r="L8" s="666"/>
      <c r="M8" s="685"/>
      <c r="N8" s="689"/>
      <c r="O8" s="687"/>
      <c r="P8" s="686"/>
      <c r="Q8" s="237"/>
      <c r="R8" s="687"/>
    </row>
    <row r="9" spans="1:18" ht="16.5" customHeight="1">
      <c r="A9" s="677" t="s">
        <v>69</v>
      </c>
      <c r="B9" s="678">
        <f>D9+F9+J9+H9+L9+N9+Q9</f>
        <v>14300</v>
      </c>
      <c r="C9" s="679">
        <f t="shared" si="0"/>
        <v>0</v>
      </c>
      <c r="D9" s="678">
        <f>SUM(近郊!E22:E24)</f>
        <v>12150</v>
      </c>
      <c r="E9" s="680">
        <f>SUM(近郊!F22:F24)</f>
        <v>0</v>
      </c>
      <c r="F9" s="666"/>
      <c r="G9" s="685"/>
      <c r="H9" s="678">
        <f>SUM(近郊!M22:M24)</f>
        <v>2150</v>
      </c>
      <c r="I9" s="680">
        <f>SUM(近郊!N22:N24)</f>
        <v>0</v>
      </c>
      <c r="J9" s="666"/>
      <c r="K9" s="685"/>
      <c r="L9" s="666"/>
      <c r="M9" s="685"/>
      <c r="N9" s="666"/>
      <c r="O9" s="687"/>
      <c r="P9" s="693"/>
      <c r="Q9" s="694"/>
      <c r="R9" s="687"/>
    </row>
    <row r="10" spans="1:18" ht="16.5" customHeight="1">
      <c r="A10" s="677" t="s">
        <v>70</v>
      </c>
      <c r="B10" s="678">
        <f t="shared" ref="B10:B15" si="1">D10+F10+J10+H10+L10+N10+Q10</f>
        <v>10400</v>
      </c>
      <c r="C10" s="679">
        <f t="shared" si="0"/>
        <v>0</v>
      </c>
      <c r="D10" s="678">
        <f>近郊!E25</f>
        <v>7800</v>
      </c>
      <c r="E10" s="680">
        <f>近郊!F25</f>
        <v>0</v>
      </c>
      <c r="F10" s="666"/>
      <c r="G10" s="685"/>
      <c r="H10" s="678">
        <f>近郊!M25</f>
        <v>2600</v>
      </c>
      <c r="I10" s="680">
        <f>近郊!N25</f>
        <v>0</v>
      </c>
      <c r="J10" s="666"/>
      <c r="K10" s="685"/>
      <c r="L10" s="666"/>
      <c r="M10" s="685"/>
      <c r="N10" s="666"/>
      <c r="O10" s="687"/>
      <c r="P10" s="693"/>
      <c r="Q10" s="694"/>
      <c r="R10" s="687"/>
    </row>
    <row r="11" spans="1:18" ht="16.5" customHeight="1">
      <c r="A11" s="677" t="s">
        <v>40</v>
      </c>
      <c r="B11" s="678">
        <f t="shared" si="1"/>
        <v>12800</v>
      </c>
      <c r="C11" s="679">
        <f t="shared" si="0"/>
        <v>0</v>
      </c>
      <c r="D11" s="678">
        <f>仙南!E7</f>
        <v>11200</v>
      </c>
      <c r="E11" s="680">
        <f>仙南!F7</f>
        <v>0</v>
      </c>
      <c r="F11" s="666"/>
      <c r="G11" s="685"/>
      <c r="H11" s="678">
        <f>仙南!M7</f>
        <v>1600</v>
      </c>
      <c r="I11" s="680">
        <f>仙南!N7</f>
        <v>0</v>
      </c>
      <c r="J11" s="666"/>
      <c r="K11" s="685"/>
      <c r="L11" s="666"/>
      <c r="M11" s="685"/>
      <c r="N11" s="666"/>
      <c r="O11" s="687"/>
      <c r="P11" s="693"/>
      <c r="Q11" s="694"/>
      <c r="R11" s="687"/>
    </row>
    <row r="12" spans="1:18" ht="16.5" customHeight="1">
      <c r="A12" s="677" t="s">
        <v>50</v>
      </c>
      <c r="B12" s="678">
        <f t="shared" si="1"/>
        <v>6100</v>
      </c>
      <c r="C12" s="679">
        <f t="shared" si="0"/>
        <v>0</v>
      </c>
      <c r="D12" s="678">
        <f>仙南!E15</f>
        <v>4800</v>
      </c>
      <c r="E12" s="680">
        <f>仙南!F15</f>
        <v>0</v>
      </c>
      <c r="F12" s="666"/>
      <c r="G12" s="685"/>
      <c r="H12" s="678">
        <f>仙南!M15</f>
        <v>1300</v>
      </c>
      <c r="I12" s="680">
        <f>仙南!N15</f>
        <v>0</v>
      </c>
      <c r="J12" s="666"/>
      <c r="K12" s="685"/>
      <c r="L12" s="666"/>
      <c r="M12" s="685"/>
      <c r="N12" s="666"/>
      <c r="O12" s="687"/>
      <c r="P12" s="695"/>
      <c r="Q12" s="656"/>
      <c r="R12" s="696"/>
    </row>
    <row r="13" spans="1:18" ht="16.5" customHeight="1">
      <c r="A13" s="677" t="s">
        <v>196</v>
      </c>
      <c r="B13" s="678">
        <f>D13+F13+J13+H13+L13+N13+Q13</f>
        <v>32800</v>
      </c>
      <c r="C13" s="679">
        <f t="shared" si="0"/>
        <v>0</v>
      </c>
      <c r="D13" s="678">
        <f>SUM(大崎!E7:E15)</f>
        <v>23250</v>
      </c>
      <c r="E13" s="680">
        <f>SUM(大崎!F7:F15)</f>
        <v>0</v>
      </c>
      <c r="F13" s="666"/>
      <c r="G13" s="685"/>
      <c r="H13" s="678">
        <f>大崎!M7</f>
        <v>3050</v>
      </c>
      <c r="I13" s="680">
        <f>大崎!N7</f>
        <v>0</v>
      </c>
      <c r="J13" s="666"/>
      <c r="K13" s="685"/>
      <c r="L13" s="666"/>
      <c r="M13" s="685"/>
      <c r="N13" s="666"/>
      <c r="O13" s="687"/>
      <c r="P13" s="697" t="s">
        <v>72</v>
      </c>
      <c r="Q13" s="698">
        <f>大崎!Y7</f>
        <v>6500</v>
      </c>
      <c r="R13" s="680">
        <f>大崎!Z7</f>
        <v>0</v>
      </c>
    </row>
    <row r="14" spans="1:18" ht="16.5" customHeight="1">
      <c r="A14" s="677" t="s">
        <v>73</v>
      </c>
      <c r="B14" s="678">
        <f>D14+F14+J14+H14+L14+N14+Q14</f>
        <v>39000</v>
      </c>
      <c r="C14" s="679">
        <f t="shared" si="0"/>
        <v>0</v>
      </c>
      <c r="D14" s="678">
        <f>SUM(石巻!E7:E23)</f>
        <v>31250</v>
      </c>
      <c r="E14" s="680">
        <f>SUM(石巻!F7:F23)</f>
        <v>0</v>
      </c>
      <c r="F14" s="666"/>
      <c r="G14" s="685"/>
      <c r="H14" s="678">
        <f>石巻!M7</f>
        <v>1150</v>
      </c>
      <c r="I14" s="680">
        <f>石巻!N7</f>
        <v>0</v>
      </c>
      <c r="J14" s="666"/>
      <c r="K14" s="685"/>
      <c r="L14" s="666"/>
      <c r="M14" s="685"/>
      <c r="N14" s="666"/>
      <c r="O14" s="685"/>
      <c r="P14" s="697" t="s">
        <v>74</v>
      </c>
      <c r="Q14" s="698">
        <f>石巻!Y7</f>
        <v>6600</v>
      </c>
      <c r="R14" s="680">
        <f>石巻!Z7</f>
        <v>0</v>
      </c>
    </row>
    <row r="15" spans="1:18" ht="16.5" customHeight="1">
      <c r="A15" s="699" t="s">
        <v>179</v>
      </c>
      <c r="B15" s="678">
        <f t="shared" si="1"/>
        <v>7150</v>
      </c>
      <c r="C15" s="700">
        <f t="shared" si="0"/>
        <v>0</v>
      </c>
      <c r="D15" s="678">
        <f>SUM(石巻!E27:E29)</f>
        <v>7150</v>
      </c>
      <c r="E15" s="680">
        <f>SUM(石巻!F27:F29)</f>
        <v>0</v>
      </c>
      <c r="F15" s="666"/>
      <c r="G15" s="685"/>
      <c r="H15" s="678"/>
      <c r="I15" s="692"/>
      <c r="J15" s="666"/>
      <c r="K15" s="685"/>
      <c r="L15" s="666"/>
      <c r="M15" s="685"/>
      <c r="N15" s="666"/>
      <c r="O15" s="687"/>
      <c r="P15" s="701"/>
      <c r="Q15" s="702"/>
      <c r="R15" s="682"/>
    </row>
    <row r="16" spans="1:18" ht="16.5" customHeight="1">
      <c r="A16" s="699" t="s">
        <v>180</v>
      </c>
      <c r="B16" s="690">
        <f>D16+F16+J16+H16+L16+N16</f>
        <v>16700</v>
      </c>
      <c r="C16" s="679">
        <f t="shared" si="0"/>
        <v>0</v>
      </c>
      <c r="D16" s="690">
        <f>栗原!E18</f>
        <v>15750</v>
      </c>
      <c r="E16" s="670">
        <f>栗原!F18</f>
        <v>0</v>
      </c>
      <c r="F16" s="666"/>
      <c r="G16" s="685"/>
      <c r="H16" s="690">
        <f>栗原!M18</f>
        <v>950</v>
      </c>
      <c r="I16" s="670">
        <f>栗原!N18</f>
        <v>0</v>
      </c>
      <c r="J16" s="666"/>
      <c r="K16" s="685"/>
      <c r="L16" s="666"/>
      <c r="M16" s="685"/>
      <c r="N16" s="666"/>
      <c r="O16" s="687"/>
      <c r="P16" s="695"/>
      <c r="Q16" s="703"/>
      <c r="R16" s="691"/>
    </row>
    <row r="17" spans="1:18" ht="16.5" customHeight="1">
      <c r="A17" s="677" t="s">
        <v>5</v>
      </c>
      <c r="B17" s="678">
        <f>D17+F17+J17+H17+L17+N17+Q17</f>
        <v>25670</v>
      </c>
      <c r="C17" s="700">
        <f t="shared" si="0"/>
        <v>0</v>
      </c>
      <c r="D17" s="678">
        <f>SUM(気仙沼!E7:E10)</f>
        <v>6800</v>
      </c>
      <c r="E17" s="680">
        <f>SUM(気仙沼!F7:F10)</f>
        <v>0</v>
      </c>
      <c r="F17" s="666"/>
      <c r="G17" s="685"/>
      <c r="H17" s="678">
        <f>気仙沼!M7</f>
        <v>1400</v>
      </c>
      <c r="I17" s="680">
        <f>気仙沼!N7</f>
        <v>0</v>
      </c>
      <c r="J17" s="666"/>
      <c r="K17" s="685"/>
      <c r="L17" s="666"/>
      <c r="M17" s="685"/>
      <c r="N17" s="666"/>
      <c r="O17" s="687"/>
      <c r="P17" s="697" t="s">
        <v>75</v>
      </c>
      <c r="Q17" s="698">
        <f>気仙沼!Y7</f>
        <v>17470</v>
      </c>
      <c r="R17" s="680">
        <f>気仙沼!Z7</f>
        <v>0</v>
      </c>
    </row>
    <row r="18" spans="1:18" ht="16.5" customHeight="1">
      <c r="A18" s="665" t="s">
        <v>181</v>
      </c>
      <c r="B18" s="683">
        <f>D18+F18+J18+H18+L18+N18</f>
        <v>16450</v>
      </c>
      <c r="C18" s="679">
        <f t="shared" si="0"/>
        <v>0</v>
      </c>
      <c r="D18" s="683">
        <f>SUM(気仙沼!E12:E24)</f>
        <v>15350</v>
      </c>
      <c r="E18" s="670">
        <f>SUM(気仙沼!F12:F24)</f>
        <v>0</v>
      </c>
      <c r="F18" s="704"/>
      <c r="G18" s="705"/>
      <c r="H18" s="683">
        <f>SUM(気仙沼!M15:M17)</f>
        <v>1100</v>
      </c>
      <c r="I18" s="670">
        <f>SUM(気仙沼!N15:N17)</f>
        <v>0</v>
      </c>
      <c r="J18" s="666"/>
      <c r="K18" s="691"/>
      <c r="L18" s="666"/>
      <c r="M18" s="691"/>
      <c r="N18" s="666"/>
      <c r="O18" s="696"/>
      <c r="P18" s="706"/>
      <c r="Q18" s="207"/>
      <c r="R18" s="696"/>
    </row>
    <row r="19" spans="1:18" ht="15.95" customHeight="1">
      <c r="A19" s="707" t="s">
        <v>76</v>
      </c>
      <c r="B19" s="708">
        <f>SUM(B5:B18)</f>
        <v>443530</v>
      </c>
      <c r="C19" s="709">
        <f>SUM(C5:C18)</f>
        <v>0</v>
      </c>
      <c r="D19" s="708">
        <f t="shared" ref="D19:K19" si="2">SUM(D5:D18)</f>
        <v>332000</v>
      </c>
      <c r="E19" s="709">
        <f t="shared" si="2"/>
        <v>0</v>
      </c>
      <c r="F19" s="708">
        <f>SUM(F5:F18)</f>
        <v>26600</v>
      </c>
      <c r="G19" s="710">
        <f>SUM(G5:G18)</f>
        <v>0</v>
      </c>
      <c r="H19" s="708">
        <f>SUM(H5:H18)</f>
        <v>49410</v>
      </c>
      <c r="I19" s="710">
        <f t="shared" si="2"/>
        <v>0</v>
      </c>
      <c r="J19" s="708">
        <f>SUM(J5:J18)</f>
        <v>4150</v>
      </c>
      <c r="K19" s="710">
        <f t="shared" si="2"/>
        <v>0</v>
      </c>
      <c r="L19" s="708"/>
      <c r="M19" s="711"/>
      <c r="N19" s="708">
        <f>SUM(N5:N18)</f>
        <v>800</v>
      </c>
      <c r="O19" s="710">
        <f>SUM(O5:O18)</f>
        <v>0</v>
      </c>
      <c r="P19" s="712"/>
      <c r="Q19" s="713">
        <f>SUM(Q5:Q18)</f>
        <v>30570</v>
      </c>
      <c r="R19" s="710">
        <f>SUM(R5:R18)</f>
        <v>0</v>
      </c>
    </row>
    <row r="20" spans="1:18" ht="3" customHeight="1">
      <c r="A20" s="707"/>
      <c r="B20" s="708"/>
      <c r="C20" s="711"/>
      <c r="D20" s="708"/>
      <c r="E20" s="711"/>
      <c r="F20" s="708"/>
      <c r="G20" s="711"/>
      <c r="H20" s="708"/>
      <c r="I20" s="711"/>
      <c r="J20" s="708"/>
      <c r="K20" s="711"/>
      <c r="L20" s="708"/>
      <c r="M20" s="711"/>
      <c r="N20" s="708"/>
      <c r="O20" s="711"/>
      <c r="P20" s="714"/>
      <c r="Q20" s="715"/>
      <c r="R20" s="711"/>
    </row>
    <row r="21" spans="1:18" ht="16.5" customHeight="1">
      <c r="A21" s="716" t="s">
        <v>60</v>
      </c>
      <c r="B21" s="690">
        <f>D21+F21+J21+H21+L21+N21</f>
        <v>11200</v>
      </c>
      <c r="C21" s="679">
        <f>SUM(E21,G21,K21,I21,M21,O21,R21)</f>
        <v>0</v>
      </c>
      <c r="D21" s="690">
        <f>SUM(近郊!E13:E15)</f>
        <v>10400</v>
      </c>
      <c r="E21" s="670">
        <f>SUM(近郊!F13:F15)</f>
        <v>0</v>
      </c>
      <c r="F21" s="717"/>
      <c r="G21" s="671"/>
      <c r="H21" s="690">
        <f>近郊!M14</f>
        <v>800</v>
      </c>
      <c r="I21" s="670">
        <f>近郊!N14</f>
        <v>0</v>
      </c>
      <c r="J21" s="666"/>
      <c r="K21" s="687"/>
      <c r="L21" s="666"/>
      <c r="M21" s="685"/>
      <c r="N21" s="666"/>
      <c r="O21" s="687"/>
      <c r="P21" s="718"/>
      <c r="Q21" s="203"/>
      <c r="R21" s="687"/>
    </row>
    <row r="22" spans="1:18" ht="16.5" customHeight="1">
      <c r="A22" s="677" t="s">
        <v>64</v>
      </c>
      <c r="B22" s="678">
        <f>D22+F22+J22+H22+L22+N22</f>
        <v>6050</v>
      </c>
      <c r="C22" s="679">
        <f>SUM(E22,G22,K22,I22,M22,O22,R22)</f>
        <v>0</v>
      </c>
      <c r="D22" s="678">
        <f>SUM(近郊!E16:E19)</f>
        <v>6050</v>
      </c>
      <c r="E22" s="670">
        <f>SUM(近郊!F16:F19)</f>
        <v>0</v>
      </c>
      <c r="F22" s="666"/>
      <c r="G22" s="685"/>
      <c r="H22" s="683"/>
      <c r="I22" s="685"/>
      <c r="J22" s="666"/>
      <c r="K22" s="687"/>
      <c r="L22" s="666"/>
      <c r="M22" s="685"/>
      <c r="N22" s="666"/>
      <c r="O22" s="687"/>
      <c r="P22" s="718"/>
      <c r="Q22" s="203"/>
      <c r="R22" s="687"/>
    </row>
    <row r="23" spans="1:18" ht="16.5" customHeight="1">
      <c r="A23" s="677" t="s">
        <v>77</v>
      </c>
      <c r="B23" s="719" t="s">
        <v>83</v>
      </c>
      <c r="C23" s="679"/>
      <c r="D23" s="678"/>
      <c r="E23" s="691"/>
      <c r="F23" s="666"/>
      <c r="G23" s="685"/>
      <c r="H23" s="690"/>
      <c r="I23" s="691"/>
      <c r="J23" s="666"/>
      <c r="K23" s="687"/>
      <c r="L23" s="666"/>
      <c r="M23" s="685"/>
      <c r="N23" s="666"/>
      <c r="O23" s="687"/>
      <c r="P23" s="720"/>
      <c r="Q23" s="721"/>
      <c r="R23" s="687"/>
    </row>
    <row r="24" spans="1:18" ht="16.5" customHeight="1">
      <c r="A24" s="677" t="s">
        <v>42</v>
      </c>
      <c r="B24" s="678">
        <f t="shared" ref="B24:B30" si="3">D24+F24+J24+H24+L24+N24</f>
        <v>19650</v>
      </c>
      <c r="C24" s="679">
        <f t="shared" ref="C24:C30" si="4">SUM(E24,G24,K24,I24,M24,O24,R24)</f>
        <v>0</v>
      </c>
      <c r="D24" s="678">
        <f>SUM(仙南!E10:E14)</f>
        <v>15500</v>
      </c>
      <c r="E24" s="670">
        <f>SUM(仙南!F10:F14)</f>
        <v>0</v>
      </c>
      <c r="F24" s="666"/>
      <c r="G24" s="685"/>
      <c r="H24" s="678">
        <f>SUM(仙南!M10:M12)</f>
        <v>4150</v>
      </c>
      <c r="I24" s="670">
        <f>SUM(仙南!N10:N12)</f>
        <v>0</v>
      </c>
      <c r="J24" s="666"/>
      <c r="K24" s="687"/>
      <c r="L24" s="666"/>
      <c r="M24" s="685"/>
      <c r="N24" s="666"/>
      <c r="O24" s="687"/>
      <c r="P24" s="718"/>
      <c r="Q24" s="203"/>
      <c r="R24" s="687"/>
    </row>
    <row r="25" spans="1:18" ht="16.5" customHeight="1">
      <c r="A25" s="677" t="s">
        <v>51</v>
      </c>
      <c r="B25" s="678">
        <f t="shared" si="3"/>
        <v>2700</v>
      </c>
      <c r="C25" s="679">
        <f t="shared" si="4"/>
        <v>0</v>
      </c>
      <c r="D25" s="678">
        <f>SUM(仙南!E16:E17)</f>
        <v>2700</v>
      </c>
      <c r="E25" s="670">
        <f>SUM(仙南!F16:F17)</f>
        <v>0</v>
      </c>
      <c r="F25" s="666"/>
      <c r="G25" s="685"/>
      <c r="H25" s="678"/>
      <c r="I25" s="691"/>
      <c r="J25" s="666"/>
      <c r="K25" s="687"/>
      <c r="L25" s="666"/>
      <c r="M25" s="685"/>
      <c r="N25" s="666"/>
      <c r="O25" s="687"/>
      <c r="P25" s="718"/>
      <c r="Q25" s="203"/>
      <c r="R25" s="687"/>
    </row>
    <row r="26" spans="1:18" ht="16.5" customHeight="1">
      <c r="A26" s="677" t="s">
        <v>53</v>
      </c>
      <c r="B26" s="678">
        <f t="shared" si="3"/>
        <v>9650</v>
      </c>
      <c r="C26" s="679">
        <f t="shared" si="4"/>
        <v>0</v>
      </c>
      <c r="D26" s="678">
        <f>SUM(仙南!E18:E22)</f>
        <v>8100</v>
      </c>
      <c r="E26" s="670">
        <f>SUM(仙南!F18:F22)</f>
        <v>0</v>
      </c>
      <c r="F26" s="666"/>
      <c r="G26" s="685"/>
      <c r="H26" s="678">
        <f>仙南!M18</f>
        <v>1550</v>
      </c>
      <c r="I26" s="670">
        <f>仙南!N18</f>
        <v>0</v>
      </c>
      <c r="J26" s="666"/>
      <c r="K26" s="687"/>
      <c r="L26" s="666"/>
      <c r="M26" s="685"/>
      <c r="N26" s="666"/>
      <c r="O26" s="687"/>
      <c r="P26" s="718"/>
      <c r="Q26" s="203"/>
      <c r="R26" s="687"/>
    </row>
    <row r="27" spans="1:18" ht="16.5" customHeight="1">
      <c r="A27" s="677" t="s">
        <v>32</v>
      </c>
      <c r="B27" s="678">
        <f t="shared" si="3"/>
        <v>9200</v>
      </c>
      <c r="C27" s="679">
        <f t="shared" si="4"/>
        <v>0</v>
      </c>
      <c r="D27" s="678">
        <f>SUM(大崎!E16:E20)</f>
        <v>7950</v>
      </c>
      <c r="E27" s="670">
        <f>SUM(大崎!F16:F20)</f>
        <v>0</v>
      </c>
      <c r="F27" s="666"/>
      <c r="G27" s="685"/>
      <c r="H27" s="678">
        <f>SUM(大崎!M16:M20)</f>
        <v>1250</v>
      </c>
      <c r="I27" s="670">
        <f>SUM(大崎!N16:N20)</f>
        <v>0</v>
      </c>
      <c r="J27" s="666"/>
      <c r="K27" s="687"/>
      <c r="L27" s="666"/>
      <c r="M27" s="685"/>
      <c r="N27" s="666"/>
      <c r="O27" s="687"/>
      <c r="P27" s="718"/>
      <c r="Q27" s="203"/>
      <c r="R27" s="687"/>
    </row>
    <row r="28" spans="1:18" ht="16.5" customHeight="1">
      <c r="A28" s="677" t="s">
        <v>37</v>
      </c>
      <c r="B28" s="678">
        <f t="shared" si="3"/>
        <v>7150</v>
      </c>
      <c r="C28" s="679">
        <f t="shared" si="4"/>
        <v>0</v>
      </c>
      <c r="D28" s="678">
        <f>SUM(大崎!E21:E24)</f>
        <v>6800</v>
      </c>
      <c r="E28" s="670">
        <f>SUM(大崎!F21:F24)</f>
        <v>0</v>
      </c>
      <c r="F28" s="666"/>
      <c r="G28" s="685"/>
      <c r="H28" s="678">
        <f>大崎!M21</f>
        <v>350</v>
      </c>
      <c r="I28" s="670">
        <f>大崎!N21</f>
        <v>0</v>
      </c>
      <c r="J28" s="666"/>
      <c r="K28" s="687"/>
      <c r="L28" s="666"/>
      <c r="M28" s="685"/>
      <c r="N28" s="666"/>
      <c r="O28" s="687"/>
      <c r="P28" s="718"/>
      <c r="Q28" s="203"/>
      <c r="R28" s="687"/>
    </row>
    <row r="29" spans="1:18" ht="16.5" customHeight="1">
      <c r="A29" s="677" t="s">
        <v>30</v>
      </c>
      <c r="B29" s="678">
        <f t="shared" si="3"/>
        <v>1800</v>
      </c>
      <c r="C29" s="679">
        <f t="shared" si="4"/>
        <v>0</v>
      </c>
      <c r="D29" s="678">
        <f>石巻!E25</f>
        <v>1550</v>
      </c>
      <c r="E29" s="670">
        <f>石巻!F25</f>
        <v>0</v>
      </c>
      <c r="F29" s="666"/>
      <c r="G29" s="685"/>
      <c r="H29" s="678">
        <f>石巻!M25</f>
        <v>250</v>
      </c>
      <c r="I29" s="670">
        <f>石巻!N25</f>
        <v>0</v>
      </c>
      <c r="J29" s="666"/>
      <c r="K29" s="687"/>
      <c r="L29" s="666"/>
      <c r="M29" s="685"/>
      <c r="N29" s="666"/>
      <c r="O29" s="687"/>
      <c r="P29" s="718"/>
      <c r="Q29" s="203"/>
      <c r="R29" s="687"/>
    </row>
    <row r="30" spans="1:18" ht="16.5" customHeight="1">
      <c r="A30" s="677" t="s">
        <v>8</v>
      </c>
      <c r="B30" s="678">
        <f t="shared" si="3"/>
        <v>1850</v>
      </c>
      <c r="C30" s="679">
        <f t="shared" si="4"/>
        <v>0</v>
      </c>
      <c r="D30" s="678">
        <f>SUM(気仙沼!E11)</f>
        <v>1850</v>
      </c>
      <c r="E30" s="670">
        <f>SUM(気仙沼!F11)</f>
        <v>0</v>
      </c>
      <c r="F30" s="666"/>
      <c r="G30" s="685"/>
      <c r="H30" s="683"/>
      <c r="I30" s="685"/>
      <c r="J30" s="666"/>
      <c r="K30" s="687"/>
      <c r="L30" s="666"/>
      <c r="M30" s="685"/>
      <c r="N30" s="666"/>
      <c r="O30" s="687"/>
      <c r="P30" s="718"/>
      <c r="Q30" s="203"/>
      <c r="R30" s="687"/>
    </row>
    <row r="31" spans="1:18" ht="15.95" customHeight="1">
      <c r="A31" s="707" t="s">
        <v>78</v>
      </c>
      <c r="B31" s="708">
        <f>SUM(B21:B30)</f>
        <v>69250</v>
      </c>
      <c r="C31" s="710">
        <f>SUM(C21:C30)</f>
        <v>0</v>
      </c>
      <c r="D31" s="708">
        <f t="shared" ref="D31:I31" si="5">SUM(D21:D30)</f>
        <v>60900</v>
      </c>
      <c r="E31" s="710">
        <f t="shared" si="5"/>
        <v>0</v>
      </c>
      <c r="F31" s="708">
        <f t="shared" si="5"/>
        <v>0</v>
      </c>
      <c r="G31" s="710">
        <f t="shared" si="5"/>
        <v>0</v>
      </c>
      <c r="H31" s="708">
        <f t="shared" si="5"/>
        <v>8350</v>
      </c>
      <c r="I31" s="710">
        <f t="shared" si="5"/>
        <v>0</v>
      </c>
      <c r="J31" s="722"/>
      <c r="K31" s="580"/>
      <c r="L31" s="722"/>
      <c r="M31" s="579"/>
      <c r="N31" s="722"/>
      <c r="O31" s="580"/>
      <c r="P31" s="723"/>
      <c r="Q31" s="724"/>
      <c r="R31" s="580"/>
    </row>
    <row r="32" spans="1:18" ht="3" customHeight="1">
      <c r="A32" s="665"/>
      <c r="B32" s="666"/>
      <c r="C32" s="711"/>
      <c r="D32" s="666"/>
      <c r="E32" s="711"/>
      <c r="F32" s="666"/>
      <c r="G32" s="711"/>
      <c r="H32" s="666"/>
      <c r="I32" s="711"/>
      <c r="J32" s="666"/>
      <c r="K32" s="711"/>
      <c r="L32" s="666"/>
      <c r="M32" s="711"/>
      <c r="N32" s="666"/>
      <c r="O32" s="711"/>
      <c r="P32" s="725"/>
      <c r="Q32" s="715"/>
      <c r="R32" s="711"/>
    </row>
    <row r="33" spans="1:18" ht="15.95" customHeight="1">
      <c r="A33" s="707" t="s">
        <v>79</v>
      </c>
      <c r="B33" s="708">
        <f t="shared" ref="B33:O33" si="6">SUM(B19,B31)</f>
        <v>512780</v>
      </c>
      <c r="C33" s="709">
        <f t="shared" si="6"/>
        <v>0</v>
      </c>
      <c r="D33" s="708">
        <f>SUM(D19,D31)</f>
        <v>392900</v>
      </c>
      <c r="E33" s="709">
        <f>SUM(E19,E31)</f>
        <v>0</v>
      </c>
      <c r="F33" s="708">
        <f>SUM(F19,F31)</f>
        <v>26600</v>
      </c>
      <c r="G33" s="710">
        <f>SUM(G19,G31)</f>
        <v>0</v>
      </c>
      <c r="H33" s="708">
        <f>SUM(H19,H31)</f>
        <v>57760</v>
      </c>
      <c r="I33" s="710">
        <f t="shared" si="6"/>
        <v>0</v>
      </c>
      <c r="J33" s="708">
        <f>SUM(J19,J31)</f>
        <v>4150</v>
      </c>
      <c r="K33" s="710">
        <f>SUM(K19,K31)</f>
        <v>0</v>
      </c>
      <c r="L33" s="708">
        <f t="shared" si="6"/>
        <v>0</v>
      </c>
      <c r="M33" s="711">
        <f t="shared" si="6"/>
        <v>0</v>
      </c>
      <c r="N33" s="708">
        <f t="shared" si="6"/>
        <v>800</v>
      </c>
      <c r="O33" s="710">
        <f t="shared" si="6"/>
        <v>0</v>
      </c>
      <c r="P33" s="726"/>
      <c r="Q33" s="713">
        <f>SUM(Q19,Q31)</f>
        <v>30570</v>
      </c>
      <c r="R33" s="710">
        <f>SUM(R19,R31)</f>
        <v>0</v>
      </c>
    </row>
    <row r="34" spans="1:18" ht="15.95" customHeight="1">
      <c r="A34" s="426"/>
      <c r="B34" s="727"/>
      <c r="C34" s="728"/>
      <c r="D34" s="236" t="s">
        <v>442</v>
      </c>
      <c r="E34" s="728"/>
      <c r="F34" s="727"/>
      <c r="G34" s="729"/>
      <c r="H34" s="727"/>
      <c r="I34" s="729"/>
      <c r="J34" s="727"/>
      <c r="K34" s="729"/>
      <c r="L34" s="727"/>
      <c r="M34" s="729"/>
      <c r="N34" s="727"/>
      <c r="O34" s="730"/>
      <c r="P34" s="731"/>
      <c r="Q34" s="732"/>
      <c r="R34" s="730"/>
    </row>
    <row r="35" spans="1:18" ht="16.5" customHeight="1">
      <c r="A35" s="733" t="s">
        <v>199</v>
      </c>
      <c r="B35" s="727"/>
      <c r="C35" s="734"/>
      <c r="D35" s="727"/>
      <c r="E35" s="734"/>
      <c r="F35" s="727"/>
      <c r="G35" s="734"/>
      <c r="H35" s="727"/>
      <c r="I35" s="734"/>
      <c r="J35" s="727"/>
      <c r="K35" s="734"/>
      <c r="L35" s="727"/>
      <c r="M35" s="734"/>
      <c r="N35" s="727"/>
      <c r="O35" s="734"/>
      <c r="P35" s="425"/>
      <c r="Q35" s="727"/>
      <c r="R35" s="734"/>
    </row>
    <row r="36" spans="1:18" ht="15.95" customHeight="1">
      <c r="A36" s="664" t="s">
        <v>241</v>
      </c>
      <c r="B36" s="1487" t="s">
        <v>80</v>
      </c>
      <c r="C36" s="1488"/>
      <c r="D36" s="1489" t="s">
        <v>242</v>
      </c>
      <c r="E36" s="1488"/>
      <c r="F36" s="1490"/>
      <c r="G36" s="1491"/>
      <c r="H36" s="1491"/>
      <c r="I36" s="1491"/>
      <c r="J36" s="1491"/>
      <c r="K36" s="1491"/>
      <c r="L36" s="1491"/>
      <c r="M36" s="1491"/>
      <c r="N36" s="1491"/>
      <c r="O36" s="1491"/>
      <c r="P36" s="1491"/>
      <c r="Q36" s="1491"/>
      <c r="R36" s="1491"/>
    </row>
    <row r="37" spans="1:18" ht="15.95" customHeight="1">
      <c r="A37" s="735" t="s">
        <v>681</v>
      </c>
      <c r="B37" s="704">
        <f>D37</f>
        <v>19050</v>
      </c>
      <c r="C37" s="736">
        <f>E37</f>
        <v>0</v>
      </c>
      <c r="D37" s="708">
        <f>市内夕刊!T22</f>
        <v>19050</v>
      </c>
      <c r="E37" s="737">
        <f>市内夕刊!V22</f>
        <v>0</v>
      </c>
      <c r="F37" s="666"/>
      <c r="G37" s="734"/>
      <c r="H37" s="727"/>
      <c r="I37" s="734"/>
      <c r="J37" s="727"/>
      <c r="K37" s="734"/>
      <c r="L37" s="727"/>
      <c r="M37" s="734"/>
      <c r="N37" s="727"/>
      <c r="O37" s="734"/>
      <c r="P37" s="367"/>
      <c r="Q37" s="237"/>
      <c r="R37" s="734"/>
    </row>
    <row r="38" spans="1:18" ht="11.1" customHeight="1">
      <c r="A38" s="218" t="s">
        <v>201</v>
      </c>
      <c r="B38" s="200"/>
      <c r="C38" s="200"/>
      <c r="D38" s="200"/>
      <c r="E38" s="200"/>
      <c r="F38" s="200"/>
      <c r="G38" s="200"/>
      <c r="H38" s="200"/>
      <c r="I38" s="200"/>
      <c r="J38" s="200"/>
      <c r="K38" s="200"/>
      <c r="L38" s="200"/>
      <c r="M38" s="208"/>
      <c r="N38" s="200"/>
      <c r="O38" s="452"/>
      <c r="P38" s="452"/>
      <c r="Q38" s="1493"/>
      <c r="R38" s="1493"/>
    </row>
    <row r="39" spans="1:18" ht="11.1" customHeight="1">
      <c r="A39" s="218" t="s">
        <v>88</v>
      </c>
      <c r="B39" s="200"/>
      <c r="C39" s="200"/>
      <c r="D39" s="200"/>
      <c r="E39" s="200"/>
      <c r="F39" s="200"/>
      <c r="G39" s="200"/>
      <c r="H39" s="200"/>
      <c r="I39" s="200"/>
      <c r="J39" s="200"/>
      <c r="K39" s="200"/>
      <c r="L39" s="200"/>
      <c r="N39" s="200"/>
      <c r="O39" s="453"/>
      <c r="P39" s="1492"/>
      <c r="Q39" s="1492"/>
      <c r="R39" s="1492"/>
    </row>
    <row r="40" spans="1:18" ht="11.1" customHeight="1">
      <c r="A40" s="218" t="s">
        <v>318</v>
      </c>
    </row>
    <row r="41" spans="1:18" ht="11.1" customHeight="1">
      <c r="A41" s="218" t="s">
        <v>315</v>
      </c>
    </row>
    <row r="42" spans="1:18" ht="11.1" customHeight="1">
      <c r="A42" s="218" t="s">
        <v>431</v>
      </c>
    </row>
    <row r="43" spans="1:18" s="237" customFormat="1" ht="11.1" customHeight="1">
      <c r="A43" s="218"/>
      <c r="R43" s="200"/>
    </row>
  </sheetData>
  <sheetProtection algorithmName="SHA-512" hashValue="OdAasdrtW4fhq3j2wVjSpa1drRa0JRUrXfeSvKAQQamby26nm0t4wUbtYONtEo1o9EJNuAlKhy0P/CzGS1QGnQ==" saltValue="KxTMQW8GC7NuWyM95DIvew==" spinCount="100000" sheet="1" selectLockedCells="1"/>
  <mergeCells count="29">
    <mergeCell ref="J1:K1"/>
    <mergeCell ref="M2:O3"/>
    <mergeCell ref="P4:R4"/>
    <mergeCell ref="P2:R3"/>
    <mergeCell ref="P1:R1"/>
    <mergeCell ref="M1:O1"/>
    <mergeCell ref="L4:M4"/>
    <mergeCell ref="N4:O4"/>
    <mergeCell ref="I2:K3"/>
    <mergeCell ref="L2:L3"/>
    <mergeCell ref="J4:K4"/>
    <mergeCell ref="C1:E1"/>
    <mergeCell ref="B2:E3"/>
    <mergeCell ref="F1:H1"/>
    <mergeCell ref="F2:H3"/>
    <mergeCell ref="B4:C4"/>
    <mergeCell ref="F4:G4"/>
    <mergeCell ref="H4:I4"/>
    <mergeCell ref="D4:E4"/>
    <mergeCell ref="B36:C36"/>
    <mergeCell ref="D36:E36"/>
    <mergeCell ref="F36:G36"/>
    <mergeCell ref="H36:I36"/>
    <mergeCell ref="P39:R39"/>
    <mergeCell ref="Q38:R38"/>
    <mergeCell ref="L36:M36"/>
    <mergeCell ref="N36:O36"/>
    <mergeCell ref="P36:R36"/>
    <mergeCell ref="J36:K36"/>
  </mergeCells>
  <phoneticPr fontId="3"/>
  <conditionalFormatting sqref="G5:G34">
    <cfRule type="expression" dxfId="150" priority="1" stopIfTrue="1">
      <formula>F5&lt;G5</formula>
    </cfRule>
  </conditionalFormatting>
  <conditionalFormatting sqref="I5:I14">
    <cfRule type="expression" dxfId="149" priority="10" stopIfTrue="1">
      <formula>H5&lt;I5</formula>
    </cfRule>
  </conditionalFormatting>
  <conditionalFormatting sqref="I16:I19 I21 I24 I26:I29 I31 I33:I34">
    <cfRule type="expression" dxfId="148" priority="15" stopIfTrue="1">
      <formula>H16&lt;I16</formula>
    </cfRule>
  </conditionalFormatting>
  <conditionalFormatting sqref="K5:K19 M5:M19 O5:O19 R5:R19 C5:C35 E5:E35 M33:M34 O33:O34 R33:R34 G35:I35 C37 E37 G37 I37 K37 M37 O37 R37">
    <cfRule type="expression" dxfId="147" priority="3" stopIfTrue="1">
      <formula>B5&lt;C5</formula>
    </cfRule>
  </conditionalFormatting>
  <conditionalFormatting sqref="M21:M31 O21:O31 R21:R31 K21:K34">
    <cfRule type="expression" dxfId="146" priority="2" stopIfTrue="1">
      <formula>J21&lt;K21</formula>
    </cfRule>
  </conditionalFormatting>
  <printOptions horizontalCentered="1" verticalCentered="1"/>
  <pageMargins left="0.39370078740157483" right="0" top="0.19685039370078741" bottom="0" header="0.51181102362204722" footer="0.19685039370078741"/>
  <pageSetup paperSize="9" scale="99" orientation="landscape" r:id="rId1"/>
  <headerFooter scaleWithDoc="0">
    <oddFooter>&amp;R&amp;10河北折込センター TEL：022-390-7322 
 FAX：022-390-7822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3A65-896E-4739-B126-1A15FCF5B992}">
  <sheetPr codeName="Sheet3">
    <tabColor rgb="FF0000FF"/>
    <pageSetUpPr fitToPage="1"/>
  </sheetPr>
  <dimension ref="A1:Z34"/>
  <sheetViews>
    <sheetView showGridLines="0" showZeros="0" tabSelected="1" zoomScaleNormal="100" zoomScaleSheetLayoutView="100" workbookViewId="0">
      <selection activeCell="C2" sqref="C2:F3"/>
    </sheetView>
  </sheetViews>
  <sheetFormatPr defaultRowHeight="13.5"/>
  <cols>
    <col min="1" max="1" width="3.375" style="862" customWidth="1"/>
    <col min="2" max="2" width="2.75" style="862" customWidth="1"/>
    <col min="3" max="3" width="9.375" style="862" customWidth="1"/>
    <col min="4" max="4" width="1.625" style="862" customWidth="1"/>
    <col min="5" max="5" width="6.25" style="862" customWidth="1"/>
    <col min="6" max="6" width="9.875" style="862" customWidth="1"/>
    <col min="7" max="7" width="8.875" style="862" customWidth="1"/>
    <col min="8" max="8" width="5.125" style="862" customWidth="1"/>
    <col min="9" max="9" width="0.875" style="862" customWidth="1"/>
    <col min="10" max="10" width="2.75" style="862" customWidth="1"/>
    <col min="11" max="11" width="9.375" style="862" customWidth="1"/>
    <col min="12" max="12" width="1.625" style="862" customWidth="1"/>
    <col min="13" max="13" width="6.25" style="862" customWidth="1"/>
    <col min="14" max="14" width="9.875" style="862" customWidth="1"/>
    <col min="15" max="15" width="8.875" style="862" customWidth="1"/>
    <col min="16" max="16" width="5.125" style="862" customWidth="1"/>
    <col min="17" max="17" width="0.875" style="862" customWidth="1"/>
    <col min="18" max="18" width="2.75" style="862" customWidth="1"/>
    <col min="19" max="19" width="9.375" style="862" customWidth="1"/>
    <col min="20" max="20" width="1.625" style="862" customWidth="1"/>
    <col min="21" max="21" width="6.25" style="862" customWidth="1"/>
    <col min="22" max="22" width="9.875" style="862" customWidth="1"/>
    <col min="23" max="23" width="8.875" style="862" customWidth="1"/>
    <col min="24" max="24" width="5.125" style="862" customWidth="1"/>
    <col min="25" max="25" width="0.875" style="200" customWidth="1"/>
    <col min="26" max="26" width="3.625" style="200" customWidth="1"/>
    <col min="27" max="27" width="3.375" style="200" customWidth="1"/>
    <col min="28" max="16384" width="9" style="200"/>
  </cols>
  <sheetData>
    <row r="1" spans="1:26" s="840" customFormat="1" ht="17.100000000000001" customHeight="1">
      <c r="A1" s="1451" t="s">
        <v>649</v>
      </c>
      <c r="B1" s="1451"/>
      <c r="C1" s="835" t="s">
        <v>379</v>
      </c>
      <c r="D1" s="1455"/>
      <c r="E1" s="1455"/>
      <c r="F1" s="1456"/>
      <c r="G1" s="1452" t="s">
        <v>380</v>
      </c>
      <c r="H1" s="1452"/>
      <c r="I1" s="1452"/>
      <c r="J1" s="1452"/>
      <c r="K1" s="1452"/>
      <c r="L1" s="1439" t="s">
        <v>381</v>
      </c>
      <c r="M1" s="1440"/>
      <c r="N1" s="838"/>
      <c r="O1" s="836" t="s">
        <v>382</v>
      </c>
      <c r="P1" s="1439" t="s">
        <v>334</v>
      </c>
      <c r="Q1" s="1474"/>
      <c r="R1" s="1434">
        <f>SUM(R3+市内東京紙!R3+近郊!S3+仙南!S3+大崎!S3+石巻!S3+栗原!S3+気仙沼!S3+'一関方面 '!S3)</f>
        <v>0</v>
      </c>
      <c r="S1" s="1435"/>
      <c r="T1" s="1436"/>
      <c r="U1" s="1471" t="s">
        <v>87</v>
      </c>
      <c r="V1" s="1453"/>
      <c r="W1" s="1453" t="s">
        <v>90</v>
      </c>
      <c r="X1" s="1454"/>
    </row>
    <row r="2" spans="1:26" s="843" customFormat="1" ht="16.5" customHeight="1">
      <c r="A2" s="1457" t="s">
        <v>677</v>
      </c>
      <c r="B2" s="1458"/>
      <c r="C2" s="1459"/>
      <c r="D2" s="1460"/>
      <c r="E2" s="1460"/>
      <c r="F2" s="1460"/>
      <c r="G2" s="1465"/>
      <c r="H2" s="1466"/>
      <c r="I2" s="1466"/>
      <c r="J2" s="1466"/>
      <c r="K2" s="1467"/>
      <c r="L2" s="1449"/>
      <c r="M2" s="1449"/>
      <c r="N2" s="1449"/>
      <c r="O2" s="1463"/>
      <c r="P2" s="1475"/>
      <c r="Q2" s="1476"/>
      <c r="R2" s="1437"/>
      <c r="S2" s="1437"/>
      <c r="T2" s="1438"/>
      <c r="U2" s="1481"/>
      <c r="V2" s="1482"/>
      <c r="W2" s="1484"/>
      <c r="X2" s="1484"/>
      <c r="Y2" s="841"/>
      <c r="Z2" s="842"/>
    </row>
    <row r="3" spans="1:26" s="843" customFormat="1" ht="20.25" customHeight="1">
      <c r="A3" s="1483" t="s">
        <v>114</v>
      </c>
      <c r="B3" s="1405"/>
      <c r="C3" s="1461"/>
      <c r="D3" s="1462"/>
      <c r="E3" s="1462"/>
      <c r="F3" s="1462"/>
      <c r="G3" s="1468"/>
      <c r="H3" s="1469"/>
      <c r="I3" s="1469"/>
      <c r="J3" s="1469"/>
      <c r="K3" s="1470"/>
      <c r="L3" s="1450"/>
      <c r="M3" s="1450"/>
      <c r="N3" s="1450"/>
      <c r="O3" s="1464"/>
      <c r="P3" s="1472" t="s">
        <v>81</v>
      </c>
      <c r="Q3" s="1473"/>
      <c r="R3" s="1479">
        <f>V29</f>
        <v>0</v>
      </c>
      <c r="S3" s="1480"/>
      <c r="T3" s="1480"/>
      <c r="U3" s="1452" t="s">
        <v>335</v>
      </c>
      <c r="V3" s="1477"/>
      <c r="W3" s="1477"/>
      <c r="X3" s="1478"/>
      <c r="Y3" s="841"/>
      <c r="Z3" s="841"/>
    </row>
    <row r="4" spans="1:26" s="843" customFormat="1" ht="16.5" customHeight="1">
      <c r="A4" s="1405" t="s">
        <v>166</v>
      </c>
      <c r="B4" s="1405"/>
      <c r="C4" s="845" t="s">
        <v>203</v>
      </c>
      <c r="D4" s="1400"/>
      <c r="E4" s="1400"/>
      <c r="F4" s="1400"/>
      <c r="G4" s="1401"/>
      <c r="H4" s="1401"/>
      <c r="I4" s="1401"/>
      <c r="J4" s="1401"/>
      <c r="K4" s="1402"/>
      <c r="L4" s="1415" t="s">
        <v>91</v>
      </c>
      <c r="M4" s="1416"/>
      <c r="N4" s="1397"/>
      <c r="O4" s="1398"/>
      <c r="P4" s="1399"/>
      <c r="Q4" s="1421" t="s">
        <v>277</v>
      </c>
      <c r="R4" s="1422"/>
      <c r="S4" s="1422"/>
      <c r="T4" s="1422"/>
      <c r="U4" s="1391"/>
      <c r="V4" s="1392"/>
      <c r="W4" s="1392"/>
      <c r="X4" s="1393"/>
      <c r="Y4" s="841"/>
      <c r="Z4" s="846">
        <v>1</v>
      </c>
    </row>
    <row r="5" spans="1:26" s="843" customFormat="1" ht="16.5" customHeight="1">
      <c r="A5" s="847" t="s">
        <v>171</v>
      </c>
      <c r="B5" s="848"/>
      <c r="C5" s="849" t="s">
        <v>257</v>
      </c>
      <c r="D5" s="1403"/>
      <c r="E5" s="1403"/>
      <c r="F5" s="1414"/>
      <c r="G5" s="850" t="s">
        <v>281</v>
      </c>
      <c r="H5" s="1403"/>
      <c r="I5" s="1403"/>
      <c r="J5" s="1403"/>
      <c r="K5" s="1404"/>
      <c r="L5" s="1417" t="s">
        <v>92</v>
      </c>
      <c r="M5" s="1418"/>
      <c r="N5" s="1406"/>
      <c r="O5" s="1407"/>
      <c r="P5" s="1408"/>
      <c r="Q5" s="1441"/>
      <c r="R5" s="1442"/>
      <c r="S5" s="1442"/>
      <c r="T5" s="1442"/>
      <c r="U5" s="1394"/>
      <c r="V5" s="1395"/>
      <c r="W5" s="1395"/>
      <c r="X5" s="1396"/>
      <c r="Y5" s="840"/>
      <c r="Z5" s="851"/>
    </row>
    <row r="6" spans="1:26" s="862" customFormat="1" ht="17.100000000000001" customHeight="1">
      <c r="A6" s="1409" t="s">
        <v>337</v>
      </c>
      <c r="B6" s="852" t="s">
        <v>327</v>
      </c>
      <c r="C6" s="853" t="s">
        <v>93</v>
      </c>
      <c r="D6" s="1410" t="s">
        <v>222</v>
      </c>
      <c r="E6" s="1411"/>
      <c r="F6" s="854" t="s">
        <v>95</v>
      </c>
      <c r="G6" s="855"/>
      <c r="H6" s="856" t="s">
        <v>96</v>
      </c>
      <c r="I6" s="367"/>
      <c r="J6" s="857" t="s">
        <v>327</v>
      </c>
      <c r="K6" s="853" t="s">
        <v>93</v>
      </c>
      <c r="L6" s="1412" t="s">
        <v>222</v>
      </c>
      <c r="M6" s="1413"/>
      <c r="N6" s="854" t="s">
        <v>95</v>
      </c>
      <c r="O6" s="855"/>
      <c r="P6" s="856" t="s">
        <v>96</v>
      </c>
      <c r="Q6" s="860"/>
      <c r="R6" s="853" t="s">
        <v>327</v>
      </c>
      <c r="S6" s="857" t="s">
        <v>93</v>
      </c>
      <c r="T6" s="1410" t="s">
        <v>222</v>
      </c>
      <c r="U6" s="1411"/>
      <c r="V6" s="854" t="s">
        <v>95</v>
      </c>
      <c r="W6" s="855"/>
      <c r="X6" s="856" t="s">
        <v>96</v>
      </c>
      <c r="Y6" s="237"/>
      <c r="Z6" s="1425" t="s">
        <v>219</v>
      </c>
    </row>
    <row r="7" spans="1:26" s="862" customFormat="1" ht="18" customHeight="1">
      <c r="A7" s="1389"/>
      <c r="B7" s="863">
        <v>1</v>
      </c>
      <c r="C7" s="864" t="s">
        <v>204</v>
      </c>
      <c r="D7" s="865" t="s">
        <v>98</v>
      </c>
      <c r="E7" s="199">
        <v>7350</v>
      </c>
      <c r="F7" s="38"/>
      <c r="G7" s="630"/>
      <c r="H7" s="867" t="s">
        <v>120</v>
      </c>
      <c r="I7" s="868"/>
      <c r="J7" s="369">
        <v>13</v>
      </c>
      <c r="K7" s="409" t="s">
        <v>134</v>
      </c>
      <c r="L7" s="865" t="s">
        <v>98</v>
      </c>
      <c r="M7" s="371">
        <v>4400</v>
      </c>
      <c r="N7" s="38"/>
      <c r="O7" s="630"/>
      <c r="P7" s="433" t="s">
        <v>129</v>
      </c>
      <c r="Q7" s="869"/>
      <c r="R7" s="870">
        <v>25</v>
      </c>
      <c r="S7" s="864" t="s">
        <v>284</v>
      </c>
      <c r="T7" s="865" t="s">
        <v>98</v>
      </c>
      <c r="U7" s="371">
        <v>3850</v>
      </c>
      <c r="V7" s="38"/>
      <c r="W7" s="630"/>
      <c r="X7" s="867" t="s">
        <v>138</v>
      </c>
      <c r="Y7" s="200"/>
      <c r="Z7" s="1426"/>
    </row>
    <row r="8" spans="1:26" s="862" customFormat="1" ht="18" customHeight="1">
      <c r="A8" s="1389"/>
      <c r="B8" s="863">
        <v>2</v>
      </c>
      <c r="C8" s="864" t="s">
        <v>205</v>
      </c>
      <c r="D8" s="865" t="s">
        <v>98</v>
      </c>
      <c r="E8" s="371">
        <v>3550</v>
      </c>
      <c r="F8" s="38"/>
      <c r="G8" s="630"/>
      <c r="H8" s="867" t="s">
        <v>120</v>
      </c>
      <c r="J8" s="369">
        <v>14</v>
      </c>
      <c r="K8" s="409" t="s">
        <v>126</v>
      </c>
      <c r="L8" s="865" t="s">
        <v>98</v>
      </c>
      <c r="M8" s="199">
        <v>4700</v>
      </c>
      <c r="N8" s="38"/>
      <c r="O8" s="630"/>
      <c r="P8" s="433" t="s">
        <v>444</v>
      </c>
      <c r="Q8" s="372"/>
      <c r="R8" s="870">
        <v>26</v>
      </c>
      <c r="S8" s="864" t="s">
        <v>285</v>
      </c>
      <c r="T8" s="865" t="s">
        <v>98</v>
      </c>
      <c r="U8" s="371">
        <v>5500</v>
      </c>
      <c r="V8" s="38"/>
      <c r="W8" s="631"/>
      <c r="X8" s="867" t="s">
        <v>125</v>
      </c>
      <c r="Y8" s="200"/>
      <c r="Z8" s="1426"/>
    </row>
    <row r="9" spans="1:26" s="862" customFormat="1" ht="18" customHeight="1">
      <c r="A9" s="1389"/>
      <c r="B9" s="863">
        <v>3</v>
      </c>
      <c r="C9" s="864" t="s">
        <v>214</v>
      </c>
      <c r="D9" s="865" t="s">
        <v>98</v>
      </c>
      <c r="E9" s="371">
        <v>2750</v>
      </c>
      <c r="F9" s="38"/>
      <c r="G9" s="630"/>
      <c r="H9" s="867" t="s">
        <v>120</v>
      </c>
      <c r="J9" s="369">
        <v>15</v>
      </c>
      <c r="K9" s="409" t="s">
        <v>176</v>
      </c>
      <c r="L9" s="865" t="s">
        <v>98</v>
      </c>
      <c r="M9" s="199">
        <v>4600</v>
      </c>
      <c r="N9" s="38"/>
      <c r="O9" s="630"/>
      <c r="P9" s="867" t="s">
        <v>296</v>
      </c>
      <c r="Q9" s="372"/>
      <c r="R9" s="870">
        <v>27</v>
      </c>
      <c r="S9" s="864" t="s">
        <v>150</v>
      </c>
      <c r="T9" s="865" t="s">
        <v>98</v>
      </c>
      <c r="U9" s="371">
        <v>3700</v>
      </c>
      <c r="V9" s="38"/>
      <c r="W9" s="631"/>
      <c r="X9" s="867" t="s">
        <v>135</v>
      </c>
      <c r="Y9" s="200"/>
      <c r="Z9" s="1426"/>
    </row>
    <row r="10" spans="1:26" s="862" customFormat="1" ht="18" customHeight="1">
      <c r="A10" s="1389"/>
      <c r="B10" s="863">
        <v>4</v>
      </c>
      <c r="C10" s="864" t="s">
        <v>215</v>
      </c>
      <c r="D10" s="865" t="s">
        <v>98</v>
      </c>
      <c r="E10" s="371">
        <v>3550</v>
      </c>
      <c r="F10" s="38"/>
      <c r="G10" s="630"/>
      <c r="H10" s="867" t="s">
        <v>120</v>
      </c>
      <c r="J10" s="369">
        <v>16</v>
      </c>
      <c r="K10" s="632" t="s">
        <v>108</v>
      </c>
      <c r="L10" s="865" t="s">
        <v>98</v>
      </c>
      <c r="M10" s="199">
        <v>3650</v>
      </c>
      <c r="N10" s="38"/>
      <c r="O10" s="633"/>
      <c r="P10" s="433" t="s">
        <v>139</v>
      </c>
      <c r="Q10" s="372"/>
      <c r="R10" s="870">
        <v>28</v>
      </c>
      <c r="S10" s="370" t="s">
        <v>329</v>
      </c>
      <c r="T10" s="865" t="s">
        <v>98</v>
      </c>
      <c r="U10" s="371">
        <v>2150</v>
      </c>
      <c r="V10" s="36"/>
      <c r="W10" s="631"/>
      <c r="X10" s="433" t="s">
        <v>120</v>
      </c>
      <c r="Y10" s="872"/>
      <c r="Z10" s="1426"/>
    </row>
    <row r="11" spans="1:26" s="862" customFormat="1" ht="18" customHeight="1">
      <c r="A11" s="1389"/>
      <c r="B11" s="863">
        <v>5</v>
      </c>
      <c r="C11" s="864" t="s">
        <v>206</v>
      </c>
      <c r="D11" s="865" t="s">
        <v>98</v>
      </c>
      <c r="E11" s="371">
        <v>5700</v>
      </c>
      <c r="F11" s="38"/>
      <c r="G11" s="630"/>
      <c r="H11" s="867" t="s">
        <v>120</v>
      </c>
      <c r="J11" s="369">
        <v>17</v>
      </c>
      <c r="K11" s="632" t="s">
        <v>209</v>
      </c>
      <c r="L11" s="865" t="s">
        <v>98</v>
      </c>
      <c r="M11" s="199">
        <v>2500</v>
      </c>
      <c r="N11" s="38"/>
      <c r="O11" s="633"/>
      <c r="P11" s="433" t="s">
        <v>139</v>
      </c>
      <c r="Q11" s="372"/>
      <c r="R11" s="873"/>
      <c r="X11" s="874"/>
      <c r="Y11" s="634"/>
      <c r="Z11" s="1426"/>
    </row>
    <row r="12" spans="1:26" s="862" customFormat="1" ht="18" customHeight="1">
      <c r="A12" s="1389"/>
      <c r="B12" s="863">
        <v>6</v>
      </c>
      <c r="C12" s="864" t="s">
        <v>207</v>
      </c>
      <c r="D12" s="865" t="s">
        <v>98</v>
      </c>
      <c r="E12" s="199">
        <v>4400</v>
      </c>
      <c r="F12" s="38"/>
      <c r="G12" s="630"/>
      <c r="H12" s="867" t="s">
        <v>259</v>
      </c>
      <c r="J12" s="369">
        <v>18</v>
      </c>
      <c r="K12" s="409" t="s">
        <v>109</v>
      </c>
      <c r="L12" s="865" t="s">
        <v>98</v>
      </c>
      <c r="M12" s="371">
        <v>4250</v>
      </c>
      <c r="N12" s="38"/>
      <c r="O12" s="635"/>
      <c r="P12" s="433" t="s">
        <v>136</v>
      </c>
      <c r="Q12" s="372"/>
      <c r="R12" s="875"/>
      <c r="X12" s="876"/>
      <c r="Y12" s="200"/>
      <c r="Z12" s="1426"/>
    </row>
    <row r="13" spans="1:26" s="862" customFormat="1" ht="18" customHeight="1">
      <c r="A13" s="1389"/>
      <c r="B13" s="863">
        <v>7</v>
      </c>
      <c r="C13" s="864" t="s">
        <v>208</v>
      </c>
      <c r="D13" s="865" t="s">
        <v>98</v>
      </c>
      <c r="E13" s="371">
        <v>4900</v>
      </c>
      <c r="F13" s="38"/>
      <c r="G13" s="630"/>
      <c r="H13" s="867" t="s">
        <v>136</v>
      </c>
      <c r="J13" s="369">
        <v>19</v>
      </c>
      <c r="K13" s="864" t="s">
        <v>100</v>
      </c>
      <c r="L13" s="865" t="s">
        <v>98</v>
      </c>
      <c r="M13" s="371">
        <v>4150</v>
      </c>
      <c r="N13" s="38"/>
      <c r="O13" s="877"/>
      <c r="P13" s="867" t="s">
        <v>131</v>
      </c>
      <c r="Q13" s="372"/>
      <c r="R13" s="875"/>
      <c r="X13" s="876"/>
      <c r="Y13" s="200"/>
      <c r="Z13" s="1426"/>
    </row>
    <row r="14" spans="1:26" s="862" customFormat="1" ht="18" customHeight="1">
      <c r="A14" s="1389"/>
      <c r="B14" s="863">
        <v>8</v>
      </c>
      <c r="C14" s="864" t="s">
        <v>283</v>
      </c>
      <c r="D14" s="865" t="s">
        <v>98</v>
      </c>
      <c r="E14" s="371">
        <v>3500</v>
      </c>
      <c r="F14" s="38"/>
      <c r="G14" s="877"/>
      <c r="H14" s="867" t="s">
        <v>129</v>
      </c>
      <c r="J14" s="369">
        <v>20</v>
      </c>
      <c r="K14" s="864" t="s">
        <v>212</v>
      </c>
      <c r="L14" s="865" t="s">
        <v>98</v>
      </c>
      <c r="M14" s="371">
        <v>4900</v>
      </c>
      <c r="N14" s="38"/>
      <c r="O14" s="630"/>
      <c r="P14" s="878" t="s">
        <v>138</v>
      </c>
      <c r="Q14" s="372"/>
      <c r="R14" s="875"/>
      <c r="X14" s="876"/>
      <c r="Y14" s="200"/>
      <c r="Z14" s="1426"/>
    </row>
    <row r="15" spans="1:26" s="862" customFormat="1" ht="18" customHeight="1">
      <c r="A15" s="1389"/>
      <c r="B15" s="863">
        <v>9</v>
      </c>
      <c r="C15" s="632" t="s">
        <v>106</v>
      </c>
      <c r="D15" s="865" t="s">
        <v>98</v>
      </c>
      <c r="E15" s="199">
        <v>950</v>
      </c>
      <c r="F15" s="38"/>
      <c r="G15" s="636"/>
      <c r="H15" s="867" t="s">
        <v>122</v>
      </c>
      <c r="J15" s="369">
        <v>21</v>
      </c>
      <c r="K15" s="864" t="s">
        <v>213</v>
      </c>
      <c r="L15" s="865" t="s">
        <v>98</v>
      </c>
      <c r="M15" s="371">
        <v>3850</v>
      </c>
      <c r="N15" s="38"/>
      <c r="O15" s="637"/>
      <c r="P15" s="867" t="s">
        <v>135</v>
      </c>
      <c r="Q15" s="372"/>
      <c r="R15" s="875"/>
      <c r="X15" s="876"/>
      <c r="Y15" s="200"/>
      <c r="Z15" s="1426"/>
    </row>
    <row r="16" spans="1:26" s="862" customFormat="1" ht="18" customHeight="1">
      <c r="A16" s="1389"/>
      <c r="B16" s="863">
        <v>10</v>
      </c>
      <c r="C16" s="409" t="s">
        <v>239</v>
      </c>
      <c r="D16" s="865" t="s">
        <v>98</v>
      </c>
      <c r="E16" s="371">
        <v>3200</v>
      </c>
      <c r="F16" s="38"/>
      <c r="G16" s="630"/>
      <c r="H16" s="433" t="s">
        <v>129</v>
      </c>
      <c r="J16" s="369">
        <v>22</v>
      </c>
      <c r="K16" s="864" t="s">
        <v>210</v>
      </c>
      <c r="L16" s="865" t="s">
        <v>98</v>
      </c>
      <c r="M16" s="371">
        <v>6100</v>
      </c>
      <c r="N16" s="38"/>
      <c r="O16" s="630"/>
      <c r="P16" s="867" t="s">
        <v>135</v>
      </c>
      <c r="Q16" s="372"/>
      <c r="R16" s="875"/>
      <c r="X16" s="876"/>
      <c r="Y16" s="200"/>
      <c r="Z16" s="1426"/>
    </row>
    <row r="17" spans="1:26" s="862" customFormat="1" ht="18" customHeight="1">
      <c r="A17" s="1389"/>
      <c r="B17" s="863">
        <v>11</v>
      </c>
      <c r="C17" s="632" t="s">
        <v>238</v>
      </c>
      <c r="D17" s="865" t="s">
        <v>98</v>
      </c>
      <c r="E17" s="199">
        <v>3750</v>
      </c>
      <c r="F17" s="38"/>
      <c r="G17" s="636"/>
      <c r="H17" s="433" t="s">
        <v>140</v>
      </c>
      <c r="J17" s="369">
        <v>23</v>
      </c>
      <c r="K17" s="879" t="s">
        <v>101</v>
      </c>
      <c r="L17" s="865" t="s">
        <v>98</v>
      </c>
      <c r="M17" s="436">
        <v>5750</v>
      </c>
      <c r="N17" s="37"/>
      <c r="O17" s="640"/>
      <c r="P17" s="880" t="s">
        <v>135</v>
      </c>
      <c r="Q17" s="372"/>
      <c r="R17" s="875"/>
      <c r="S17" s="881"/>
      <c r="T17" s="882"/>
      <c r="U17" s="638"/>
      <c r="V17" s="196"/>
      <c r="W17" s="639" t="str">
        <f>IF(V17&gt;U17,"部数ｵｰﾊﾞｰ!!","")</f>
        <v/>
      </c>
      <c r="X17" s="883"/>
      <c r="Y17" s="200"/>
      <c r="Z17" s="1426"/>
    </row>
    <row r="18" spans="1:26" s="862" customFormat="1" ht="18" customHeight="1">
      <c r="A18" s="1390"/>
      <c r="B18" s="863">
        <v>12</v>
      </c>
      <c r="C18" s="409" t="s">
        <v>107</v>
      </c>
      <c r="D18" s="865" t="s">
        <v>98</v>
      </c>
      <c r="E18" s="371">
        <v>4050</v>
      </c>
      <c r="F18" s="37"/>
      <c r="G18" s="630"/>
      <c r="H18" s="433" t="s">
        <v>122</v>
      </c>
      <c r="I18" s="884"/>
      <c r="J18" s="369">
        <v>24</v>
      </c>
      <c r="K18" s="864" t="s">
        <v>479</v>
      </c>
      <c r="L18" s="865" t="s">
        <v>98</v>
      </c>
      <c r="M18" s="199">
        <v>3750</v>
      </c>
      <c r="N18" s="38"/>
      <c r="O18" s="630"/>
      <c r="P18" s="867" t="s">
        <v>135</v>
      </c>
      <c r="Q18" s="641"/>
      <c r="R18" s="1429" t="s">
        <v>355</v>
      </c>
      <c r="S18" s="1430"/>
      <c r="T18" s="1433">
        <f>SUM(E7:E18,M7:M18,U7:U10)</f>
        <v>115450</v>
      </c>
      <c r="U18" s="1432"/>
      <c r="V18" s="615">
        <f>SUM(F7:F18,N7:N18,V7:V10)</f>
        <v>0</v>
      </c>
      <c r="W18" s="642"/>
      <c r="X18" s="885"/>
      <c r="Y18" s="200"/>
      <c r="Z18" s="1426"/>
    </row>
    <row r="19" spans="1:26" s="862" customFormat="1" ht="4.5" customHeight="1">
      <c r="A19" s="886"/>
      <c r="B19" s="881"/>
      <c r="C19" s="844"/>
      <c r="D19" s="218"/>
      <c r="E19" s="384"/>
      <c r="F19" s="747"/>
      <c r="G19" s="385"/>
      <c r="H19" s="426"/>
      <c r="J19" s="386"/>
      <c r="K19" s="387"/>
      <c r="L19" s="887"/>
      <c r="M19" s="367"/>
      <c r="N19" s="643"/>
      <c r="O19" s="388"/>
      <c r="P19" s="389"/>
      <c r="Q19" s="372"/>
      <c r="S19" s="888"/>
      <c r="U19" s="210"/>
      <c r="V19" s="390"/>
      <c r="W19" s="388"/>
      <c r="X19" s="426"/>
      <c r="Y19" s="200"/>
      <c r="Z19" s="1426"/>
    </row>
    <row r="20" spans="1:26" s="862" customFormat="1" ht="18" customHeight="1">
      <c r="A20" s="1388" t="s">
        <v>338</v>
      </c>
      <c r="B20" s="863">
        <v>50</v>
      </c>
      <c r="C20" s="889" t="s">
        <v>603</v>
      </c>
      <c r="D20" s="865" t="s">
        <v>98</v>
      </c>
      <c r="E20" s="371">
        <v>2450</v>
      </c>
      <c r="F20" s="39"/>
      <c r="G20" s="631"/>
      <c r="H20" s="867" t="s">
        <v>122</v>
      </c>
      <c r="I20" s="890"/>
      <c r="J20" s="393">
        <v>60</v>
      </c>
      <c r="K20" s="370" t="s">
        <v>328</v>
      </c>
      <c r="L20" s="865" t="s">
        <v>98</v>
      </c>
      <c r="M20" s="371">
        <v>1300</v>
      </c>
      <c r="N20" s="38"/>
      <c r="O20" s="640"/>
      <c r="P20" s="433" t="s">
        <v>120</v>
      </c>
      <c r="Q20" s="396"/>
      <c r="R20" s="891"/>
      <c r="S20" s="892"/>
      <c r="T20" s="892"/>
      <c r="U20" s="892"/>
      <c r="V20" s="892"/>
      <c r="W20" s="892"/>
      <c r="X20" s="874"/>
      <c r="Y20" s="200"/>
      <c r="Z20" s="1426"/>
    </row>
    <row r="21" spans="1:26" s="862" customFormat="1" ht="18" customHeight="1">
      <c r="A21" s="1389"/>
      <c r="B21" s="863">
        <v>51</v>
      </c>
      <c r="C21" s="893" t="s">
        <v>112</v>
      </c>
      <c r="D21" s="865" t="s">
        <v>98</v>
      </c>
      <c r="E21" s="371">
        <v>4850</v>
      </c>
      <c r="F21" s="38"/>
      <c r="G21" s="631"/>
      <c r="H21" s="867" t="s">
        <v>122</v>
      </c>
      <c r="I21" s="894"/>
      <c r="J21" s="393">
        <v>61</v>
      </c>
      <c r="K21" s="370" t="s">
        <v>232</v>
      </c>
      <c r="L21" s="865" t="s">
        <v>98</v>
      </c>
      <c r="M21" s="371">
        <v>4650</v>
      </c>
      <c r="N21" s="38"/>
      <c r="O21" s="631"/>
      <c r="P21" s="433" t="s">
        <v>120</v>
      </c>
      <c r="Q21" s="372"/>
      <c r="R21" s="895"/>
      <c r="X21" s="876"/>
      <c r="Y21" s="200"/>
      <c r="Z21" s="1426"/>
    </row>
    <row r="22" spans="1:26" s="862" customFormat="1" ht="18" customHeight="1">
      <c r="A22" s="1389"/>
      <c r="B22" s="863">
        <v>52</v>
      </c>
      <c r="C22" s="889" t="s">
        <v>480</v>
      </c>
      <c r="D22" s="865" t="s">
        <v>98</v>
      </c>
      <c r="E22" s="371">
        <v>3100</v>
      </c>
      <c r="F22" s="38"/>
      <c r="G22" s="631"/>
      <c r="H22" s="867" t="s">
        <v>128</v>
      </c>
      <c r="I22" s="894"/>
      <c r="J22" s="393">
        <v>62</v>
      </c>
      <c r="K22" s="1446" t="s">
        <v>657</v>
      </c>
      <c r="L22" s="1447"/>
      <c r="M22" s="1447"/>
      <c r="N22" s="1447"/>
      <c r="O22" s="1447"/>
      <c r="P22" s="1448"/>
      <c r="Q22" s="210"/>
      <c r="R22" s="895"/>
      <c r="X22" s="876"/>
      <c r="Y22" s="200"/>
      <c r="Z22" s="1426"/>
    </row>
    <row r="23" spans="1:26" s="862" customFormat="1" ht="18" customHeight="1">
      <c r="A23" s="1389"/>
      <c r="B23" s="863">
        <v>53</v>
      </c>
      <c r="C23" s="1443" t="s">
        <v>660</v>
      </c>
      <c r="D23" s="1444"/>
      <c r="E23" s="1444"/>
      <c r="F23" s="1444"/>
      <c r="G23" s="1444"/>
      <c r="H23" s="1445"/>
      <c r="I23" s="894"/>
      <c r="J23" s="393">
        <v>63</v>
      </c>
      <c r="K23" s="896" t="s">
        <v>333</v>
      </c>
      <c r="L23" s="897" t="s">
        <v>98</v>
      </c>
      <c r="M23" s="377">
        <v>3400</v>
      </c>
      <c r="N23" s="35"/>
      <c r="O23" s="644"/>
      <c r="P23" s="878" t="s">
        <v>120</v>
      </c>
      <c r="Q23" s="210"/>
      <c r="R23" s="895"/>
      <c r="X23" s="876"/>
      <c r="Y23" s="200"/>
      <c r="Z23" s="1426"/>
    </row>
    <row r="24" spans="1:26" s="862" customFormat="1" ht="18" customHeight="1">
      <c r="A24" s="1389"/>
      <c r="B24" s="863">
        <v>54</v>
      </c>
      <c r="C24" s="898" t="s">
        <v>330</v>
      </c>
      <c r="D24" s="897" t="s">
        <v>98</v>
      </c>
      <c r="E24" s="752">
        <v>3300</v>
      </c>
      <c r="F24" s="35"/>
      <c r="G24" s="644"/>
      <c r="H24" s="878" t="s">
        <v>542</v>
      </c>
      <c r="I24" s="894"/>
      <c r="J24" s="393">
        <v>64</v>
      </c>
      <c r="K24" s="864" t="s">
        <v>484</v>
      </c>
      <c r="L24" s="865" t="s">
        <v>98</v>
      </c>
      <c r="M24" s="371">
        <v>4150</v>
      </c>
      <c r="N24" s="38"/>
      <c r="O24" s="631" t="s">
        <v>89</v>
      </c>
      <c r="P24" s="867" t="s">
        <v>135</v>
      </c>
      <c r="Q24" s="210"/>
      <c r="R24" s="895"/>
      <c r="S24" s="899"/>
      <c r="T24" s="887"/>
      <c r="U24" s="638"/>
      <c r="V24" s="197"/>
      <c r="W24" s="645"/>
      <c r="X24" s="900"/>
      <c r="Y24" s="200"/>
      <c r="Z24" s="1426"/>
    </row>
    <row r="25" spans="1:26" s="862" customFormat="1" ht="18" customHeight="1">
      <c r="A25" s="1389"/>
      <c r="B25" s="863">
        <v>55</v>
      </c>
      <c r="C25" s="889" t="s">
        <v>113</v>
      </c>
      <c r="D25" s="865" t="s">
        <v>98</v>
      </c>
      <c r="E25" s="371">
        <v>5750</v>
      </c>
      <c r="F25" s="38"/>
      <c r="G25" s="631"/>
      <c r="H25" s="867" t="s">
        <v>139</v>
      </c>
      <c r="I25" s="894"/>
      <c r="J25" s="393">
        <v>65</v>
      </c>
      <c r="K25" s="864" t="s">
        <v>103</v>
      </c>
      <c r="L25" s="865" t="s">
        <v>98</v>
      </c>
      <c r="M25" s="371">
        <v>3800</v>
      </c>
      <c r="N25" s="38"/>
      <c r="O25" s="631"/>
      <c r="P25" s="867" t="s">
        <v>122</v>
      </c>
      <c r="Q25" s="210"/>
      <c r="R25" s="901"/>
      <c r="T25" s="902"/>
      <c r="X25" s="876"/>
      <c r="Y25" s="200"/>
      <c r="Z25" s="1426"/>
    </row>
    <row r="26" spans="1:26" s="862" customFormat="1" ht="18" customHeight="1">
      <c r="A26" s="1389"/>
      <c r="B26" s="863">
        <v>56</v>
      </c>
      <c r="C26" s="889" t="s">
        <v>110</v>
      </c>
      <c r="D26" s="865" t="s">
        <v>98</v>
      </c>
      <c r="E26" s="199">
        <v>2500</v>
      </c>
      <c r="F26" s="38"/>
      <c r="G26" s="646"/>
      <c r="H26" s="867" t="s">
        <v>136</v>
      </c>
      <c r="I26" s="894"/>
      <c r="J26" s="393">
        <v>66</v>
      </c>
      <c r="K26" s="864" t="s">
        <v>611</v>
      </c>
      <c r="L26" s="865" t="s">
        <v>98</v>
      </c>
      <c r="M26" s="647">
        <v>4300</v>
      </c>
      <c r="N26" s="38"/>
      <c r="O26" s="631"/>
      <c r="P26" s="867" t="s">
        <v>122</v>
      </c>
      <c r="Q26" s="210"/>
      <c r="R26" s="895"/>
      <c r="S26" s="881"/>
      <c r="T26" s="887"/>
      <c r="U26" s="638"/>
      <c r="V26" s="196"/>
      <c r="W26" s="645"/>
      <c r="X26" s="883"/>
      <c r="Y26" s="200"/>
      <c r="Z26" s="1426"/>
    </row>
    <row r="27" spans="1:26" s="862" customFormat="1" ht="18" customHeight="1">
      <c r="A27" s="1389"/>
      <c r="B27" s="863">
        <v>57</v>
      </c>
      <c r="C27" s="370" t="s">
        <v>111</v>
      </c>
      <c r="D27" s="865" t="s">
        <v>98</v>
      </c>
      <c r="E27" s="371">
        <v>1000</v>
      </c>
      <c r="F27" s="38"/>
      <c r="G27" s="631"/>
      <c r="H27" s="433" t="s">
        <v>138</v>
      </c>
      <c r="I27" s="894"/>
      <c r="J27" s="393">
        <v>67</v>
      </c>
      <c r="K27" s="864" t="s">
        <v>169</v>
      </c>
      <c r="L27" s="865" t="s">
        <v>98</v>
      </c>
      <c r="M27" s="647">
        <v>5950</v>
      </c>
      <c r="N27" s="36"/>
      <c r="O27" s="631"/>
      <c r="P27" s="867" t="s">
        <v>143</v>
      </c>
      <c r="Q27" s="210"/>
      <c r="R27" s="903"/>
      <c r="S27" s="904"/>
      <c r="T27" s="905"/>
      <c r="U27" s="377"/>
      <c r="V27" s="196"/>
      <c r="W27" s="644"/>
      <c r="X27" s="906"/>
      <c r="Y27" s="200"/>
      <c r="Z27" s="1426"/>
    </row>
    <row r="28" spans="1:26" s="862" customFormat="1" ht="18" customHeight="1">
      <c r="A28" s="1389"/>
      <c r="B28" s="863">
        <v>58</v>
      </c>
      <c r="C28" s="370" t="s">
        <v>211</v>
      </c>
      <c r="D28" s="865" t="s">
        <v>98</v>
      </c>
      <c r="E28" s="371">
        <v>4550</v>
      </c>
      <c r="F28" s="37"/>
      <c r="G28" s="644"/>
      <c r="H28" s="433" t="s">
        <v>138</v>
      </c>
      <c r="I28" s="894"/>
      <c r="J28" s="623"/>
      <c r="P28" s="876"/>
      <c r="R28" s="1423" t="s">
        <v>354</v>
      </c>
      <c r="S28" s="1424"/>
      <c r="T28" s="1419">
        <f>SUM(E20:E29,M20:M27)</f>
        <v>58050</v>
      </c>
      <c r="U28" s="1420"/>
      <c r="V28" s="615">
        <f>SUM(F20:F29,N20:N27)</f>
        <v>0</v>
      </c>
      <c r="W28" s="907">
        <f>SUM(G20:G25,G27:G28,O20:O23,W20:W27)</f>
        <v>0</v>
      </c>
      <c r="X28" s="884"/>
      <c r="Y28" s="200"/>
      <c r="Z28" s="1426"/>
    </row>
    <row r="29" spans="1:26" s="862" customFormat="1" ht="18" customHeight="1">
      <c r="A29" s="1390"/>
      <c r="B29" s="648">
        <v>59</v>
      </c>
      <c r="C29" s="370" t="s">
        <v>254</v>
      </c>
      <c r="D29" s="865" t="s">
        <v>98</v>
      </c>
      <c r="E29" s="199">
        <v>3000</v>
      </c>
      <c r="F29" s="36"/>
      <c r="G29" s="631"/>
      <c r="H29" s="433" t="s">
        <v>135</v>
      </c>
      <c r="I29" s="884"/>
      <c r="J29" s="622"/>
      <c r="K29" s="908"/>
      <c r="L29" s="905"/>
      <c r="M29" s="649"/>
      <c r="N29" s="650"/>
      <c r="O29" s="644"/>
      <c r="P29" s="909"/>
      <c r="Q29" s="412"/>
      <c r="R29" s="1427" t="s">
        <v>104</v>
      </c>
      <c r="S29" s="1428"/>
      <c r="T29" s="1431">
        <f>SUM(T18,T28)</f>
        <v>173500</v>
      </c>
      <c r="U29" s="1432"/>
      <c r="V29" s="615">
        <f>SUM(V18,V28)</f>
        <v>0</v>
      </c>
      <c r="W29" s="651"/>
      <c r="X29" s="911"/>
      <c r="Y29" s="200"/>
      <c r="Z29" s="1426"/>
    </row>
    <row r="30" spans="1:26" s="862" customFormat="1" ht="12" customHeight="1">
      <c r="A30" s="218" t="s">
        <v>512</v>
      </c>
      <c r="J30" s="881"/>
      <c r="K30" s="899"/>
      <c r="L30" s="887"/>
      <c r="M30" s="638"/>
      <c r="N30" s="197"/>
      <c r="O30" s="645"/>
      <c r="P30" s="912"/>
      <c r="Q30" s="652"/>
      <c r="R30" s="832"/>
      <c r="S30" s="218" t="s">
        <v>553</v>
      </c>
      <c r="T30" s="913"/>
      <c r="U30" s="914"/>
      <c r="V30" s="653"/>
      <c r="W30" s="654"/>
      <c r="Y30" s="200"/>
      <c r="Z30" s="871"/>
    </row>
    <row r="31" spans="1:26" s="862" customFormat="1" ht="12" customHeight="1">
      <c r="A31" s="915" t="s">
        <v>326</v>
      </c>
      <c r="L31" s="902"/>
      <c r="N31" s="655"/>
      <c r="O31" s="655"/>
      <c r="P31" s="655"/>
      <c r="Q31" s="655"/>
      <c r="R31" s="902"/>
      <c r="U31" s="453"/>
      <c r="V31" s="452"/>
      <c r="Y31" s="200"/>
      <c r="Z31" s="200"/>
    </row>
    <row r="32" spans="1:26" ht="12" customHeight="1">
      <c r="A32" s="915" t="s">
        <v>317</v>
      </c>
    </row>
    <row r="33" ht="13.5" customHeight="1"/>
    <row r="34" ht="13.5" customHeight="1"/>
  </sheetData>
  <sheetProtection algorithmName="SHA-512" hashValue="dKEvHj5cOQYfOF6TQWxQiVQ7sNLonnfnM+T2zK1U/PQOcyjP+LQ3fBuNB8rRhWJt0tjQc7HvRZzd6LblduRq5g==" saltValue="GhFmVMlHfA3VgFUbCfbBwA==" spinCount="100000" sheet="1" selectLockedCells="1"/>
  <mergeCells count="44">
    <mergeCell ref="A1:B1"/>
    <mergeCell ref="G1:K1"/>
    <mergeCell ref="W1:X1"/>
    <mergeCell ref="D1:F1"/>
    <mergeCell ref="A2:B2"/>
    <mergeCell ref="C2:F3"/>
    <mergeCell ref="O2:O3"/>
    <mergeCell ref="G2:K3"/>
    <mergeCell ref="U1:V1"/>
    <mergeCell ref="P3:Q3"/>
    <mergeCell ref="P1:Q2"/>
    <mergeCell ref="U3:X3"/>
    <mergeCell ref="R3:T3"/>
    <mergeCell ref="U2:V2"/>
    <mergeCell ref="A3:B3"/>
    <mergeCell ref="W2:X2"/>
    <mergeCell ref="R1:T2"/>
    <mergeCell ref="L1:M1"/>
    <mergeCell ref="Q5:T5"/>
    <mergeCell ref="C23:H23"/>
    <mergeCell ref="K22:P22"/>
    <mergeCell ref="L2:N3"/>
    <mergeCell ref="Z6:Z29"/>
    <mergeCell ref="R29:S29"/>
    <mergeCell ref="R18:S18"/>
    <mergeCell ref="T29:U29"/>
    <mergeCell ref="T18:U18"/>
    <mergeCell ref="T6:U6"/>
    <mergeCell ref="A20:A29"/>
    <mergeCell ref="U4:X5"/>
    <mergeCell ref="N4:P4"/>
    <mergeCell ref="D4:K4"/>
    <mergeCell ref="H5:K5"/>
    <mergeCell ref="A4:B4"/>
    <mergeCell ref="N5:P5"/>
    <mergeCell ref="A6:A18"/>
    <mergeCell ref="D6:E6"/>
    <mergeCell ref="L6:M6"/>
    <mergeCell ref="D5:F5"/>
    <mergeCell ref="L4:M4"/>
    <mergeCell ref="L5:M5"/>
    <mergeCell ref="T28:U28"/>
    <mergeCell ref="Q4:T4"/>
    <mergeCell ref="R28:S28"/>
  </mergeCells>
  <phoneticPr fontId="3"/>
  <conditionalFormatting sqref="V7:V10 F7:F18 N7:N18 N20:N21 F20:F22 N23:N27 V24 F24:F29 N29:N30">
    <cfRule type="expression" dxfId="145" priority="10" stopIfTrue="1">
      <formula>E7&lt;F7</formula>
    </cfRule>
  </conditionalFormatting>
  <conditionalFormatting sqref="V18 V28:V30">
    <cfRule type="cellIs" dxfId="144" priority="9" stopIfTrue="1" operator="equal">
      <formula>"E7&lt;F7"</formula>
    </cfRule>
  </conditionalFormatting>
  <conditionalFormatting sqref="V18">
    <cfRule type="cellIs" dxfId="143" priority="3" stopIfTrue="1" operator="greaterThan">
      <formula>$T$18</formula>
    </cfRule>
  </conditionalFormatting>
  <conditionalFormatting sqref="V28">
    <cfRule type="cellIs" dxfId="142" priority="2" stopIfTrue="1" operator="greaterThan">
      <formula>$T$28</formula>
    </cfRule>
  </conditionalFormatting>
  <conditionalFormatting sqref="V29">
    <cfRule type="cellIs" dxfId="141" priority="1" stopIfTrue="1" operator="greaterThan">
      <formula>$T$29</formula>
    </cfRule>
  </conditionalFormatting>
  <dataValidations count="1">
    <dataValidation imeMode="off" allowBlank="1" showInputMessage="1" showErrorMessage="1" sqref="T18:V18 D5:F5 H5:K5 R1:T3 U4:X5 U2:X2 O2:O3 D1:F1 N1 T28:V30 E7:F18 M23:N27 U24:V24 M7:N18 M30:N30 E24:F29 E20:F22 M20:N21 U7:V10" xr:uid="{B2B38814-A18B-4447-9121-1F7673E415D1}"/>
  </dataValidations>
  <printOptions horizontalCentered="1"/>
  <pageMargins left="0.39370078740157483" right="0" top="0.39370078740157483" bottom="0" header="0.51181102362204722" footer="0"/>
  <pageSetup paperSize="9" orientation="landscape" horizontalDpi="300" verticalDpi="300" r:id="rId1"/>
  <headerFooter alignWithMargins="0">
    <oddHeader xml:space="preserve">&amp;R
</oddHeader>
    <oddFooter>&amp;R&amp;10河北折込センター　TEL:022-390-7322
FAX:022-390-7822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4B7D8-B1DD-49C1-A17B-BCC97D4A48EF}">
  <sheetPr codeName="Sheet4">
    <pageSetUpPr fitToPage="1"/>
  </sheetPr>
  <dimension ref="A1:AN34"/>
  <sheetViews>
    <sheetView showGridLines="0" showZeros="0" zoomScaleNormal="100" zoomScaleSheetLayoutView="100" workbookViewId="0">
      <selection activeCell="C2" sqref="C2:F3"/>
    </sheetView>
  </sheetViews>
  <sheetFormatPr defaultRowHeight="13.5"/>
  <cols>
    <col min="1" max="1" width="3.375" style="862" customWidth="1"/>
    <col min="2" max="2" width="2.75" style="862" customWidth="1"/>
    <col min="3" max="3" width="8.625" style="862" customWidth="1"/>
    <col min="4" max="4" width="1.875" style="862" customWidth="1"/>
    <col min="5" max="5" width="6.375" style="862" customWidth="1"/>
    <col min="6" max="6" width="9.625" style="862" customWidth="1"/>
    <col min="7" max="7" width="8.875" style="862" customWidth="1"/>
    <col min="8" max="8" width="5.125" style="862" customWidth="1"/>
    <col min="9" max="9" width="0.875" style="862" customWidth="1"/>
    <col min="10" max="10" width="2.75" style="862" customWidth="1"/>
    <col min="11" max="11" width="8.625" style="862" customWidth="1"/>
    <col min="12" max="12" width="1.875" style="862" customWidth="1"/>
    <col min="13" max="13" width="6.375" style="862" customWidth="1"/>
    <col min="14" max="14" width="9.625" style="862" customWidth="1"/>
    <col min="15" max="15" width="8.875" style="862" customWidth="1"/>
    <col min="16" max="16" width="5.125" style="862" customWidth="1"/>
    <col min="17" max="17" width="0.875" style="862" customWidth="1"/>
    <col min="18" max="18" width="2.75" style="862" customWidth="1"/>
    <col min="19" max="19" width="8.625" style="862" customWidth="1"/>
    <col min="20" max="20" width="1.875" style="862" customWidth="1"/>
    <col min="21" max="21" width="6.375" style="862" customWidth="1"/>
    <col min="22" max="22" width="9.625" style="862" customWidth="1"/>
    <col min="23" max="23" width="8.875" style="862" customWidth="1"/>
    <col min="24" max="24" width="5.125" style="200" customWidth="1"/>
    <col min="25" max="25" width="0.875" style="200" customWidth="1"/>
    <col min="26" max="26" width="3.125" style="200" customWidth="1"/>
    <col min="27" max="16384" width="9" style="200"/>
  </cols>
  <sheetData>
    <row r="1" spans="1:40" s="840" customFormat="1" ht="18" customHeight="1">
      <c r="A1" s="1451" t="str">
        <f>市内河!A1</f>
        <v>2026年</v>
      </c>
      <c r="B1" s="1451"/>
      <c r="C1" s="835" t="s">
        <v>178</v>
      </c>
      <c r="D1" s="1455">
        <f>市内河!$D$1</f>
        <v>0</v>
      </c>
      <c r="E1" s="1455"/>
      <c r="F1" s="1456"/>
      <c r="G1" s="1582" t="s">
        <v>189</v>
      </c>
      <c r="H1" s="1477"/>
      <c r="I1" s="1477"/>
      <c r="J1" s="1477"/>
      <c r="K1" s="1477"/>
      <c r="L1" s="836" t="s">
        <v>299</v>
      </c>
      <c r="M1" s="837"/>
      <c r="N1" s="916">
        <f>市内河!$N$1</f>
        <v>0</v>
      </c>
      <c r="O1" s="836" t="s">
        <v>300</v>
      </c>
      <c r="P1" s="1439" t="s">
        <v>220</v>
      </c>
      <c r="Q1" s="1474"/>
      <c r="R1" s="1434">
        <f>市内河!$R$1</f>
        <v>0</v>
      </c>
      <c r="S1" s="1435"/>
      <c r="T1" s="1435"/>
      <c r="U1" s="1554" t="s">
        <v>305</v>
      </c>
      <c r="V1" s="1454"/>
      <c r="W1" s="1453" t="s">
        <v>90</v>
      </c>
      <c r="X1" s="1454"/>
    </row>
    <row r="2" spans="1:40" s="843" customFormat="1" ht="16.5" customHeight="1">
      <c r="A2" s="1583" t="str">
        <f>市内河!A2</f>
        <v>11/1改正</v>
      </c>
      <c r="B2" s="1584"/>
      <c r="C2" s="1459">
        <f>市内河!C2</f>
        <v>0</v>
      </c>
      <c r="D2" s="1460"/>
      <c r="E2" s="1460"/>
      <c r="F2" s="1460"/>
      <c r="G2" s="1460">
        <f>市内河!G2</f>
        <v>0</v>
      </c>
      <c r="H2" s="1588"/>
      <c r="I2" s="1588"/>
      <c r="J2" s="1588"/>
      <c r="K2" s="1588"/>
      <c r="L2" s="1449">
        <f>市内河!L2</f>
        <v>0</v>
      </c>
      <c r="M2" s="1580"/>
      <c r="N2" s="1580"/>
      <c r="O2" s="1463">
        <f>市内河!O2</f>
        <v>0</v>
      </c>
      <c r="P2" s="1475"/>
      <c r="Q2" s="1476"/>
      <c r="R2" s="1437"/>
      <c r="S2" s="1437"/>
      <c r="T2" s="1437"/>
      <c r="U2" s="1550">
        <f>市内河!U2</f>
        <v>0</v>
      </c>
      <c r="V2" s="1551"/>
      <c r="W2" s="1552">
        <f>市内河!W2</f>
        <v>0</v>
      </c>
      <c r="X2" s="1553"/>
      <c r="Y2" s="841"/>
      <c r="Z2" s="917"/>
      <c r="AA2" s="840"/>
      <c r="AB2" s="840"/>
      <c r="AC2" s="840"/>
      <c r="AD2" s="840"/>
      <c r="AE2" s="840"/>
      <c r="AF2" s="840"/>
      <c r="AG2" s="840"/>
      <c r="AH2" s="840"/>
      <c r="AI2" s="840"/>
      <c r="AJ2" s="840"/>
      <c r="AK2" s="840"/>
      <c r="AL2" s="840"/>
      <c r="AM2" s="840"/>
      <c r="AN2" s="840"/>
    </row>
    <row r="3" spans="1:40" s="843" customFormat="1" ht="20.25" customHeight="1">
      <c r="A3" s="1405" t="s">
        <v>114</v>
      </c>
      <c r="B3" s="1405"/>
      <c r="C3" s="1572"/>
      <c r="D3" s="1573"/>
      <c r="E3" s="1573"/>
      <c r="F3" s="1573"/>
      <c r="G3" s="1589"/>
      <c r="H3" s="1589"/>
      <c r="I3" s="1589"/>
      <c r="J3" s="1589"/>
      <c r="K3" s="1589"/>
      <c r="L3" s="1581"/>
      <c r="M3" s="1581"/>
      <c r="N3" s="1581"/>
      <c r="O3" s="1546"/>
      <c r="P3" s="918" t="s">
        <v>81</v>
      </c>
      <c r="Q3" s="919"/>
      <c r="R3" s="1547">
        <f>SUM(F27,N27,V11,V18)</f>
        <v>0</v>
      </c>
      <c r="S3" s="1548"/>
      <c r="T3" s="1549"/>
      <c r="U3" s="1452" t="s">
        <v>301</v>
      </c>
      <c r="V3" s="1477"/>
      <c r="W3" s="1477"/>
      <c r="X3" s="1478"/>
      <c r="Y3" s="841"/>
      <c r="Z3" s="841"/>
      <c r="AA3" s="840"/>
      <c r="AB3" s="840"/>
      <c r="AC3" s="840"/>
      <c r="AD3" s="840"/>
      <c r="AE3" s="840"/>
      <c r="AF3" s="840"/>
      <c r="AG3" s="840"/>
      <c r="AH3" s="840"/>
      <c r="AI3" s="840"/>
      <c r="AJ3" s="840"/>
      <c r="AK3" s="840"/>
      <c r="AL3" s="840"/>
      <c r="AM3" s="840"/>
      <c r="AN3" s="840"/>
    </row>
    <row r="4" spans="1:40" s="843" customFormat="1" ht="16.5" customHeight="1">
      <c r="A4" s="1405" t="s">
        <v>218</v>
      </c>
      <c r="B4" s="1405"/>
      <c r="C4" s="920" t="s">
        <v>203</v>
      </c>
      <c r="D4" s="1401">
        <f>市内河!D4</f>
        <v>0</v>
      </c>
      <c r="E4" s="1401"/>
      <c r="F4" s="1401"/>
      <c r="G4" s="1401"/>
      <c r="H4" s="1401"/>
      <c r="I4" s="1401"/>
      <c r="J4" s="1401"/>
      <c r="K4" s="1402"/>
      <c r="L4" s="1415" t="s">
        <v>91</v>
      </c>
      <c r="M4" s="1416"/>
      <c r="N4" s="1397">
        <f>市内河!N4</f>
        <v>0</v>
      </c>
      <c r="O4" s="1398"/>
      <c r="P4" s="1399"/>
      <c r="Q4" s="1421" t="s">
        <v>277</v>
      </c>
      <c r="R4" s="1422"/>
      <c r="S4" s="1422"/>
      <c r="T4" s="1422"/>
      <c r="U4" s="1556">
        <f>市内河!$U$4</f>
        <v>0</v>
      </c>
      <c r="V4" s="1557"/>
      <c r="W4" s="1557"/>
      <c r="X4" s="1558"/>
      <c r="Y4" s="841"/>
      <c r="Z4" s="846">
        <v>2</v>
      </c>
      <c r="AA4" s="840"/>
      <c r="AB4" s="840"/>
      <c r="AC4" s="840"/>
      <c r="AD4" s="840"/>
      <c r="AE4" s="840"/>
      <c r="AF4" s="840"/>
      <c r="AG4" s="840"/>
      <c r="AH4" s="840"/>
      <c r="AI4" s="840"/>
      <c r="AJ4" s="840"/>
      <c r="AK4" s="840"/>
      <c r="AL4" s="840"/>
      <c r="AM4" s="840"/>
      <c r="AN4" s="840"/>
    </row>
    <row r="5" spans="1:40" s="843" customFormat="1" ht="16.5" customHeight="1">
      <c r="A5" s="921"/>
      <c r="B5" s="922"/>
      <c r="C5" s="849" t="s">
        <v>257</v>
      </c>
      <c r="D5" s="1403">
        <f>市内河!D5</f>
        <v>0</v>
      </c>
      <c r="E5" s="1403"/>
      <c r="F5" s="1403"/>
      <c r="G5" s="850" t="s">
        <v>281</v>
      </c>
      <c r="H5" s="1403">
        <f>市内河!H5</f>
        <v>0</v>
      </c>
      <c r="I5" s="1403"/>
      <c r="J5" s="1403"/>
      <c r="K5" s="1404"/>
      <c r="L5" s="1555" t="s">
        <v>92</v>
      </c>
      <c r="M5" s="1418"/>
      <c r="N5" s="1539">
        <f>市内河!N5</f>
        <v>0</v>
      </c>
      <c r="O5" s="1407"/>
      <c r="P5" s="1408"/>
      <c r="Q5" s="1536"/>
      <c r="R5" s="1537"/>
      <c r="S5" s="1537"/>
      <c r="T5" s="1538"/>
      <c r="U5" s="1559"/>
      <c r="V5" s="1560"/>
      <c r="W5" s="1560"/>
      <c r="X5" s="1561"/>
      <c r="Y5" s="841"/>
      <c r="Z5" s="841"/>
      <c r="AA5" s="840"/>
      <c r="AF5" s="840"/>
      <c r="AG5" s="840"/>
      <c r="AH5" s="840"/>
      <c r="AI5" s="840"/>
      <c r="AJ5" s="840"/>
      <c r="AK5" s="840"/>
      <c r="AL5" s="840"/>
      <c r="AM5" s="840"/>
      <c r="AN5" s="840"/>
    </row>
    <row r="6" spans="1:40" s="862" customFormat="1" ht="16.5" customHeight="1">
      <c r="A6" s="1409" t="s">
        <v>235</v>
      </c>
      <c r="B6" s="1566" t="s">
        <v>115</v>
      </c>
      <c r="C6" s="1568"/>
      <c r="D6" s="1568"/>
      <c r="E6" s="1568"/>
      <c r="F6" s="1569"/>
      <c r="G6" s="1568"/>
      <c r="H6" s="1570"/>
      <c r="I6" s="924"/>
      <c r="J6" s="1577" t="s">
        <v>116</v>
      </c>
      <c r="K6" s="1578"/>
      <c r="L6" s="1578"/>
      <c r="M6" s="1578"/>
      <c r="N6" s="1578"/>
      <c r="O6" s="1578"/>
      <c r="P6" s="1579"/>
      <c r="Q6" s="925"/>
      <c r="R6" s="1566" t="s">
        <v>117</v>
      </c>
      <c r="S6" s="1567"/>
      <c r="T6" s="1567"/>
      <c r="U6" s="1568"/>
      <c r="V6" s="1569"/>
      <c r="W6" s="1568"/>
      <c r="X6" s="1570"/>
      <c r="Y6" s="923"/>
      <c r="Z6" s="1425" t="s">
        <v>641</v>
      </c>
      <c r="AA6" s="425"/>
      <c r="AF6" s="200"/>
    </row>
    <row r="7" spans="1:40" s="862" customFormat="1" ht="16.5" customHeight="1">
      <c r="A7" s="1562"/>
      <c r="B7" s="857" t="s">
        <v>105</v>
      </c>
      <c r="C7" s="857" t="s">
        <v>93</v>
      </c>
      <c r="D7" s="1410" t="s">
        <v>222</v>
      </c>
      <c r="E7" s="1411"/>
      <c r="F7" s="854" t="s">
        <v>95</v>
      </c>
      <c r="G7" s="926"/>
      <c r="H7" s="927" t="s">
        <v>96</v>
      </c>
      <c r="I7" s="928"/>
      <c r="J7" s="929" t="s">
        <v>105</v>
      </c>
      <c r="K7" s="929" t="s">
        <v>93</v>
      </c>
      <c r="L7" s="1412" t="s">
        <v>222</v>
      </c>
      <c r="M7" s="1413"/>
      <c r="N7" s="930" t="s">
        <v>95</v>
      </c>
      <c r="O7" s="931"/>
      <c r="P7" s="929" t="s">
        <v>96</v>
      </c>
      <c r="Q7" s="932"/>
      <c r="R7" s="933" t="s">
        <v>325</v>
      </c>
      <c r="S7" s="857" t="s">
        <v>93</v>
      </c>
      <c r="T7" s="1410" t="s">
        <v>222</v>
      </c>
      <c r="U7" s="1411"/>
      <c r="V7" s="854" t="s">
        <v>95</v>
      </c>
      <c r="W7" s="926"/>
      <c r="X7" s="927" t="s">
        <v>96</v>
      </c>
      <c r="Y7" s="426"/>
      <c r="Z7" s="1531"/>
      <c r="AA7" s="200"/>
      <c r="AF7" s="200"/>
    </row>
    <row r="8" spans="1:40" s="862" customFormat="1" ht="16.5" customHeight="1">
      <c r="A8" s="1562"/>
      <c r="B8" s="870">
        <v>1</v>
      </c>
      <c r="C8" s="864" t="s">
        <v>119</v>
      </c>
      <c r="D8" s="934" t="s">
        <v>98</v>
      </c>
      <c r="E8" s="427">
        <v>5650</v>
      </c>
      <c r="F8" s="13"/>
      <c r="G8" s="936" t="s">
        <v>89</v>
      </c>
      <c r="H8" s="880" t="s">
        <v>551</v>
      </c>
      <c r="I8" s="937"/>
      <c r="J8" s="863">
        <v>1</v>
      </c>
      <c r="K8" s="864" t="s">
        <v>119</v>
      </c>
      <c r="L8" s="865"/>
      <c r="M8" s="427">
        <v>1600</v>
      </c>
      <c r="N8" s="13"/>
      <c r="O8" s="938"/>
      <c r="P8" s="867" t="s">
        <v>123</v>
      </c>
      <c r="Q8" s="939"/>
      <c r="R8" s="870">
        <v>1</v>
      </c>
      <c r="S8" s="864" t="s">
        <v>85</v>
      </c>
      <c r="T8" s="934"/>
      <c r="U8" s="199">
        <v>750</v>
      </c>
      <c r="V8" s="38"/>
      <c r="W8" s="428"/>
      <c r="X8" s="880" t="s">
        <v>136</v>
      </c>
      <c r="Y8" s="940"/>
      <c r="Z8" s="1531"/>
      <c r="AA8" s="200"/>
      <c r="AF8" s="200"/>
    </row>
    <row r="9" spans="1:40" s="862" customFormat="1" ht="16.5" customHeight="1">
      <c r="A9" s="1562"/>
      <c r="B9" s="870">
        <v>2</v>
      </c>
      <c r="C9" s="896" t="s">
        <v>541</v>
      </c>
      <c r="D9" s="865" t="s">
        <v>98</v>
      </c>
      <c r="E9" s="429">
        <v>2350</v>
      </c>
      <c r="F9" s="13"/>
      <c r="G9" s="430" t="s">
        <v>89</v>
      </c>
      <c r="H9" s="880" t="s">
        <v>120</v>
      </c>
      <c r="I9" s="940"/>
      <c r="J9" s="863">
        <v>2</v>
      </c>
      <c r="K9" s="864" t="s">
        <v>297</v>
      </c>
      <c r="L9" s="865"/>
      <c r="M9" s="425">
        <v>1400</v>
      </c>
      <c r="N9" s="13"/>
      <c r="O9" s="938"/>
      <c r="P9" s="867" t="s">
        <v>120</v>
      </c>
      <c r="Q9" s="941"/>
      <c r="R9" s="870">
        <v>2</v>
      </c>
      <c r="S9" s="864" t="s">
        <v>308</v>
      </c>
      <c r="T9" s="934" t="s">
        <v>98</v>
      </c>
      <c r="U9" s="199">
        <v>2000</v>
      </c>
      <c r="V9" s="38"/>
      <c r="W9" s="428"/>
      <c r="X9" s="880" t="s">
        <v>138</v>
      </c>
      <c r="Y9" s="940"/>
      <c r="Z9" s="1531"/>
      <c r="AA9" s="200"/>
      <c r="AF9" s="200"/>
    </row>
    <row r="10" spans="1:40" s="862" customFormat="1" ht="16.5" customHeight="1">
      <c r="A10" s="1562"/>
      <c r="B10" s="870">
        <v>3</v>
      </c>
      <c r="C10" s="864" t="s">
        <v>132</v>
      </c>
      <c r="D10" s="865" t="s">
        <v>98</v>
      </c>
      <c r="E10" s="431">
        <v>1150</v>
      </c>
      <c r="F10" s="13"/>
      <c r="G10" s="432" t="s">
        <v>89</v>
      </c>
      <c r="H10" s="880" t="s">
        <v>120</v>
      </c>
      <c r="I10" s="940"/>
      <c r="J10" s="863">
        <v>3</v>
      </c>
      <c r="K10" s="864" t="s">
        <v>216</v>
      </c>
      <c r="L10" s="865"/>
      <c r="M10" s="202">
        <v>1350</v>
      </c>
      <c r="N10" s="15"/>
      <c r="O10" s="938"/>
      <c r="P10" s="867" t="s">
        <v>133</v>
      </c>
      <c r="Q10" s="941"/>
      <c r="R10" s="873">
        <v>3</v>
      </c>
      <c r="S10" s="942" t="s">
        <v>124</v>
      </c>
      <c r="T10" s="943"/>
      <c r="U10" s="626">
        <v>1400</v>
      </c>
      <c r="V10" s="36"/>
      <c r="W10" s="627"/>
      <c r="X10" s="624" t="s">
        <v>135</v>
      </c>
      <c r="Y10" s="940"/>
      <c r="Z10" s="1531"/>
      <c r="AA10" s="200"/>
      <c r="AB10" s="200"/>
      <c r="AC10" s="200"/>
      <c r="AD10" s="200"/>
      <c r="AE10" s="200"/>
      <c r="AF10" s="200"/>
    </row>
    <row r="11" spans="1:40" s="862" customFormat="1" ht="16.5" customHeight="1">
      <c r="A11" s="1562"/>
      <c r="B11" s="870">
        <v>4</v>
      </c>
      <c r="C11" s="896" t="s">
        <v>142</v>
      </c>
      <c r="D11" s="897" t="s">
        <v>98</v>
      </c>
      <c r="E11" s="429">
        <v>1800</v>
      </c>
      <c r="F11" s="13"/>
      <c r="G11" s="430"/>
      <c r="H11" s="909" t="s">
        <v>129</v>
      </c>
      <c r="I11" s="940"/>
      <c r="J11" s="863">
        <v>4</v>
      </c>
      <c r="K11" s="864" t="s">
        <v>217</v>
      </c>
      <c r="L11" s="865"/>
      <c r="M11" s="202">
        <v>1100</v>
      </c>
      <c r="N11" s="15"/>
      <c r="O11" s="434"/>
      <c r="P11" s="867" t="s">
        <v>136</v>
      </c>
      <c r="Q11" s="941"/>
      <c r="R11" s="1532" t="s">
        <v>149</v>
      </c>
      <c r="S11" s="1533"/>
      <c r="T11" s="1541">
        <f>SUM(U8:U10)</f>
        <v>4150</v>
      </c>
      <c r="U11" s="1542"/>
      <c r="V11" s="444">
        <f>SUM(V8:V10)</f>
        <v>0</v>
      </c>
      <c r="W11" s="628"/>
      <c r="X11" s="449"/>
      <c r="Y11" s="940"/>
      <c r="Z11" s="1531"/>
      <c r="AA11" s="200"/>
      <c r="AB11" s="200"/>
      <c r="AC11" s="200"/>
      <c r="AD11" s="200"/>
      <c r="AE11" s="200"/>
      <c r="AF11" s="200"/>
    </row>
    <row r="12" spans="1:40" s="862" customFormat="1" ht="16.5" customHeight="1">
      <c r="A12" s="1562"/>
      <c r="B12" s="870">
        <v>5</v>
      </c>
      <c r="C12" s="864" t="s">
        <v>445</v>
      </c>
      <c r="D12" s="865" t="s">
        <v>98</v>
      </c>
      <c r="E12" s="431">
        <v>3850</v>
      </c>
      <c r="F12" s="65"/>
      <c r="G12" s="435"/>
      <c r="H12" s="867" t="s">
        <v>141</v>
      </c>
      <c r="I12" s="940"/>
      <c r="J12" s="863">
        <v>5</v>
      </c>
      <c r="K12" s="864" t="s">
        <v>237</v>
      </c>
      <c r="L12" s="865"/>
      <c r="M12" s="436">
        <v>1050</v>
      </c>
      <c r="N12" s="35"/>
      <c r="O12" s="938"/>
      <c r="P12" s="867" t="s">
        <v>120</v>
      </c>
      <c r="Q12" s="941"/>
      <c r="R12" s="875"/>
      <c r="X12" s="876"/>
      <c r="Y12" s="887"/>
      <c r="Z12" s="1531"/>
      <c r="AA12" s="200"/>
      <c r="AB12" s="200"/>
      <c r="AC12" s="200"/>
      <c r="AD12" s="200"/>
      <c r="AE12" s="200"/>
      <c r="AF12" s="200"/>
    </row>
    <row r="13" spans="1:40" s="862" customFormat="1" ht="16.5" customHeight="1">
      <c r="A13" s="1562"/>
      <c r="B13" s="870">
        <v>6</v>
      </c>
      <c r="C13" s="864" t="s">
        <v>661</v>
      </c>
      <c r="D13" s="865" t="s">
        <v>98</v>
      </c>
      <c r="E13" s="202">
        <v>1250</v>
      </c>
      <c r="F13" s="15"/>
      <c r="G13" s="434"/>
      <c r="H13" s="867" t="s">
        <v>135</v>
      </c>
      <c r="I13" s="887"/>
      <c r="J13" s="863">
        <v>6</v>
      </c>
      <c r="K13" s="864" t="s">
        <v>485</v>
      </c>
      <c r="L13" s="865"/>
      <c r="M13" s="436">
        <v>2100</v>
      </c>
      <c r="N13" s="35"/>
      <c r="O13" s="428"/>
      <c r="P13" s="867" t="s">
        <v>324</v>
      </c>
      <c r="Q13" s="941"/>
      <c r="R13" s="901"/>
      <c r="X13" s="876"/>
      <c r="Y13" s="940"/>
      <c r="Z13" s="1531"/>
      <c r="AA13" s="200"/>
      <c r="AB13" s="200"/>
      <c r="AC13" s="200"/>
      <c r="AD13" s="200"/>
      <c r="AE13" s="200"/>
      <c r="AF13" s="200"/>
    </row>
    <row r="14" spans="1:40" s="862" customFormat="1" ht="16.5" customHeight="1">
      <c r="A14" s="1562"/>
      <c r="B14" s="870">
        <v>7</v>
      </c>
      <c r="C14" s="864" t="s">
        <v>112</v>
      </c>
      <c r="D14" s="865" t="s">
        <v>98</v>
      </c>
      <c r="E14" s="202">
        <v>2500</v>
      </c>
      <c r="F14" s="15"/>
      <c r="G14" s="434"/>
      <c r="H14" s="867" t="s">
        <v>122</v>
      </c>
      <c r="I14" s="940"/>
      <c r="J14" s="863">
        <v>7</v>
      </c>
      <c r="K14" s="864" t="s">
        <v>100</v>
      </c>
      <c r="L14" s="865"/>
      <c r="M14" s="436">
        <v>1550</v>
      </c>
      <c r="N14" s="35"/>
      <c r="O14" s="938"/>
      <c r="P14" s="437" t="s">
        <v>138</v>
      </c>
      <c r="Q14" s="941"/>
      <c r="R14" s="944"/>
      <c r="S14" s="200"/>
      <c r="T14" s="200"/>
      <c r="U14" s="200"/>
      <c r="V14" s="200"/>
      <c r="W14" s="200"/>
      <c r="X14" s="945"/>
      <c r="Y14" s="940"/>
      <c r="Z14" s="1531"/>
      <c r="AA14" s="200"/>
      <c r="AB14" s="200"/>
      <c r="AC14" s="200"/>
      <c r="AD14" s="200"/>
      <c r="AE14" s="200"/>
      <c r="AF14" s="200"/>
    </row>
    <row r="15" spans="1:40" s="862" customFormat="1" ht="16.5" customHeight="1">
      <c r="A15" s="1562"/>
      <c r="B15" s="870">
        <v>8</v>
      </c>
      <c r="C15" s="1585" t="s">
        <v>670</v>
      </c>
      <c r="D15" s="1586"/>
      <c r="E15" s="1586"/>
      <c r="F15" s="1586"/>
      <c r="G15" s="1586"/>
      <c r="H15" s="1587"/>
      <c r="I15" s="940"/>
      <c r="J15" s="863">
        <v>8</v>
      </c>
      <c r="K15" s="864" t="s">
        <v>144</v>
      </c>
      <c r="L15" s="865"/>
      <c r="M15" s="436">
        <v>1650</v>
      </c>
      <c r="N15" s="35"/>
      <c r="O15" s="938"/>
      <c r="P15" s="433" t="s">
        <v>138</v>
      </c>
      <c r="Q15" s="941"/>
      <c r="R15" s="1543" t="s">
        <v>118</v>
      </c>
      <c r="S15" s="1544"/>
      <c r="T15" s="1544"/>
      <c r="U15" s="1544"/>
      <c r="V15" s="1544"/>
      <c r="W15" s="1544"/>
      <c r="X15" s="1545"/>
      <c r="Y15" s="940"/>
      <c r="Z15" s="1531"/>
      <c r="AA15" s="200"/>
      <c r="AB15" s="200"/>
      <c r="AC15" s="200"/>
      <c r="AD15" s="200"/>
      <c r="AE15" s="200"/>
      <c r="AF15" s="200"/>
    </row>
    <row r="16" spans="1:40" s="862" customFormat="1" ht="16.5" customHeight="1">
      <c r="A16" s="1562"/>
      <c r="B16" s="870">
        <v>9</v>
      </c>
      <c r="C16" s="942" t="s">
        <v>150</v>
      </c>
      <c r="D16" s="865" t="s">
        <v>98</v>
      </c>
      <c r="E16" s="211">
        <v>1550</v>
      </c>
      <c r="F16" s="15"/>
      <c r="G16" s="434"/>
      <c r="H16" s="946" t="s">
        <v>125</v>
      </c>
      <c r="I16" s="940"/>
      <c r="J16" s="863">
        <v>9</v>
      </c>
      <c r="K16" s="864" t="s">
        <v>124</v>
      </c>
      <c r="L16" s="947"/>
      <c r="M16" s="436">
        <v>1550</v>
      </c>
      <c r="N16" s="35"/>
      <c r="O16" s="938"/>
      <c r="P16" s="867" t="s">
        <v>137</v>
      </c>
      <c r="Q16" s="941"/>
      <c r="R16" s="929" t="s">
        <v>97</v>
      </c>
      <c r="S16" s="929" t="s">
        <v>93</v>
      </c>
      <c r="T16" s="1412" t="s">
        <v>222</v>
      </c>
      <c r="U16" s="1565"/>
      <c r="V16" s="854" t="s">
        <v>95</v>
      </c>
      <c r="W16" s="948"/>
      <c r="X16" s="949" t="s">
        <v>96</v>
      </c>
      <c r="Y16" s="940"/>
      <c r="Z16" s="1531"/>
      <c r="AA16" s="200"/>
      <c r="AB16" s="200"/>
      <c r="AC16" s="200"/>
      <c r="AD16" s="200"/>
      <c r="AE16" s="200"/>
      <c r="AF16" s="200"/>
    </row>
    <row r="17" spans="1:40" s="862" customFormat="1" ht="16.5" customHeight="1">
      <c r="A17" s="1562"/>
      <c r="B17" s="870">
        <v>10</v>
      </c>
      <c r="C17" s="201" t="s">
        <v>121</v>
      </c>
      <c r="D17" s="865" t="s">
        <v>98</v>
      </c>
      <c r="E17" s="202">
        <v>2350</v>
      </c>
      <c r="F17" s="15"/>
      <c r="G17" s="950" t="s">
        <v>89</v>
      </c>
      <c r="H17" s="867" t="s">
        <v>122</v>
      </c>
      <c r="I17" s="887"/>
      <c r="J17" s="863">
        <v>10</v>
      </c>
      <c r="K17" s="864" t="s">
        <v>102</v>
      </c>
      <c r="L17" s="947"/>
      <c r="M17" s="436">
        <v>950</v>
      </c>
      <c r="N17" s="35"/>
      <c r="O17" s="938"/>
      <c r="P17" s="867" t="s">
        <v>135</v>
      </c>
      <c r="Q17" s="941"/>
      <c r="R17" s="951">
        <v>1</v>
      </c>
      <c r="S17" s="942" t="s">
        <v>130</v>
      </c>
      <c r="T17" s="952"/>
      <c r="U17" s="626">
        <v>800</v>
      </c>
      <c r="V17" s="69"/>
      <c r="W17" s="629" t="s">
        <v>89</v>
      </c>
      <c r="X17" s="946" t="s">
        <v>295</v>
      </c>
      <c r="Y17" s="940"/>
      <c r="Z17" s="1531"/>
      <c r="AA17" s="200"/>
      <c r="AB17" s="200"/>
      <c r="AC17" s="200"/>
      <c r="AD17" s="200"/>
      <c r="AE17" s="200"/>
      <c r="AF17" s="200"/>
    </row>
    <row r="18" spans="1:40" s="862" customFormat="1" ht="16.5" customHeight="1">
      <c r="A18" s="1562"/>
      <c r="B18" s="870">
        <v>11</v>
      </c>
      <c r="C18" s="201" t="s">
        <v>639</v>
      </c>
      <c r="D18" s="865" t="s">
        <v>98</v>
      </c>
      <c r="E18" s="202">
        <v>2550</v>
      </c>
      <c r="F18" s="15"/>
      <c r="G18" s="434"/>
      <c r="H18" s="867" t="s">
        <v>125</v>
      </c>
      <c r="I18" s="940"/>
      <c r="J18" s="863">
        <v>11</v>
      </c>
      <c r="K18" s="864" t="s">
        <v>286</v>
      </c>
      <c r="L18" s="953"/>
      <c r="M18" s="427">
        <v>850</v>
      </c>
      <c r="N18" s="15"/>
      <c r="O18" s="938"/>
      <c r="P18" s="867" t="s">
        <v>125</v>
      </c>
      <c r="Q18" s="440"/>
      <c r="R18" s="1532" t="s">
        <v>640</v>
      </c>
      <c r="S18" s="1533"/>
      <c r="T18" s="1541">
        <f>SUM(U15:U17)</f>
        <v>800</v>
      </c>
      <c r="U18" s="1542"/>
      <c r="V18" s="444">
        <f>V17</f>
        <v>0</v>
      </c>
      <c r="W18" s="628"/>
      <c r="X18" s="449"/>
      <c r="Y18" s="940"/>
      <c r="Z18" s="1531"/>
      <c r="AA18" s="200"/>
      <c r="AB18" s="200"/>
      <c r="AC18" s="200"/>
      <c r="AD18" s="200"/>
      <c r="AE18" s="200"/>
      <c r="AF18" s="200"/>
    </row>
    <row r="19" spans="1:40" s="862" customFormat="1" ht="16.5" customHeight="1">
      <c r="A19" s="1562"/>
      <c r="B19" s="870">
        <v>12</v>
      </c>
      <c r="C19" s="201" t="s">
        <v>127</v>
      </c>
      <c r="D19" s="865" t="s">
        <v>98</v>
      </c>
      <c r="E19" s="202">
        <v>1600</v>
      </c>
      <c r="F19" s="13"/>
      <c r="G19" s="434"/>
      <c r="H19" s="867" t="s">
        <v>319</v>
      </c>
      <c r="I19" s="940"/>
      <c r="J19" s="863">
        <v>12</v>
      </c>
      <c r="K19" s="864" t="s">
        <v>145</v>
      </c>
      <c r="L19" s="865"/>
      <c r="M19" s="202">
        <v>3350</v>
      </c>
      <c r="N19" s="15"/>
      <c r="O19" s="938"/>
      <c r="P19" s="867" t="s">
        <v>140</v>
      </c>
      <c r="Q19" s="440"/>
      <c r="R19" s="895"/>
      <c r="S19" s="881"/>
      <c r="T19" s="881"/>
      <c r="U19" s="881"/>
      <c r="V19" s="881"/>
      <c r="W19" s="881"/>
      <c r="X19" s="954"/>
      <c r="Y19" s="887"/>
      <c r="Z19" s="1531"/>
      <c r="AA19" s="200"/>
      <c r="AB19" s="200"/>
      <c r="AC19" s="200"/>
      <c r="AD19" s="200"/>
      <c r="AE19" s="200"/>
      <c r="AF19" s="200"/>
    </row>
    <row r="20" spans="1:40" s="862" customFormat="1" ht="16.5" customHeight="1">
      <c r="A20" s="1563"/>
      <c r="B20" s="873" t="s">
        <v>294</v>
      </c>
      <c r="C20" s="441" t="s">
        <v>294</v>
      </c>
      <c r="D20" s="887" t="s">
        <v>678</v>
      </c>
      <c r="E20" s="438" t="s">
        <v>294</v>
      </c>
      <c r="F20" s="198"/>
      <c r="G20" s="439"/>
      <c r="H20" s="955" t="s">
        <v>294</v>
      </c>
      <c r="I20" s="940"/>
      <c r="J20" s="863">
        <v>13</v>
      </c>
      <c r="K20" s="864" t="s">
        <v>112</v>
      </c>
      <c r="L20" s="865"/>
      <c r="M20" s="202">
        <v>2100</v>
      </c>
      <c r="N20" s="15"/>
      <c r="O20" s="938"/>
      <c r="P20" s="867" t="s">
        <v>122</v>
      </c>
      <c r="Q20" s="941"/>
      <c r="R20" s="895"/>
      <c r="S20" s="881"/>
      <c r="T20" s="881"/>
      <c r="U20" s="881"/>
      <c r="V20" s="881"/>
      <c r="W20" s="881"/>
      <c r="X20" s="954"/>
      <c r="Y20" s="887"/>
      <c r="Z20" s="1531"/>
      <c r="AA20" s="200"/>
      <c r="AE20" s="200"/>
      <c r="AF20" s="200"/>
    </row>
    <row r="21" spans="1:40" s="862" customFormat="1" ht="16.5" customHeight="1">
      <c r="A21" s="1562"/>
      <c r="B21" s="1574"/>
      <c r="C21" s="1575"/>
      <c r="D21" s="1575"/>
      <c r="E21" s="1575"/>
      <c r="F21" s="1575"/>
      <c r="G21" s="1575"/>
      <c r="H21" s="1576"/>
      <c r="I21" s="940"/>
      <c r="J21" s="863">
        <v>14</v>
      </c>
      <c r="K21" s="864" t="s">
        <v>146</v>
      </c>
      <c r="L21" s="865"/>
      <c r="M21" s="202">
        <v>3000</v>
      </c>
      <c r="N21" s="15"/>
      <c r="O21" s="938"/>
      <c r="P21" s="867" t="s">
        <v>128</v>
      </c>
      <c r="Q21" s="941"/>
      <c r="R21" s="956"/>
      <c r="S21" s="957"/>
      <c r="T21" s="957"/>
      <c r="U21" s="957"/>
      <c r="V21" s="957"/>
      <c r="W21" s="957"/>
      <c r="X21" s="958"/>
      <c r="Y21" s="887"/>
      <c r="Z21" s="1531"/>
      <c r="AA21" s="200"/>
    </row>
    <row r="22" spans="1:40" s="862" customFormat="1" ht="16.5" customHeight="1">
      <c r="A22" s="1562"/>
      <c r="B22" s="1574"/>
      <c r="C22" s="1575"/>
      <c r="D22" s="1575"/>
      <c r="E22" s="1575"/>
      <c r="F22" s="1575"/>
      <c r="G22" s="1575"/>
      <c r="H22" s="1576"/>
      <c r="I22" s="940"/>
      <c r="J22" s="863">
        <v>15</v>
      </c>
      <c r="K22" s="864" t="s">
        <v>412</v>
      </c>
      <c r="L22" s="865" t="s">
        <v>98</v>
      </c>
      <c r="M22" s="202">
        <v>2000</v>
      </c>
      <c r="N22" s="15"/>
      <c r="O22" s="938"/>
      <c r="P22" s="867" t="s">
        <v>147</v>
      </c>
      <c r="Q22" s="941"/>
      <c r="R22" s="1566" t="s">
        <v>336</v>
      </c>
      <c r="S22" s="1567"/>
      <c r="T22" s="1567"/>
      <c r="U22" s="1567"/>
      <c r="V22" s="1544"/>
      <c r="W22" s="1567"/>
      <c r="X22" s="1571"/>
      <c r="Y22" s="887"/>
      <c r="Z22" s="1531"/>
      <c r="AA22" s="200"/>
    </row>
    <row r="23" spans="1:40" s="862" customFormat="1" ht="16.5" customHeight="1">
      <c r="A23" s="1562"/>
      <c r="B23" s="1574"/>
      <c r="C23" s="1575"/>
      <c r="D23" s="1575"/>
      <c r="E23" s="1575"/>
      <c r="F23" s="1575"/>
      <c r="G23" s="1575"/>
      <c r="H23" s="1576"/>
      <c r="I23" s="940"/>
      <c r="J23" s="863">
        <v>16</v>
      </c>
      <c r="K23" s="864" t="s">
        <v>148</v>
      </c>
      <c r="L23" s="865"/>
      <c r="M23" s="202">
        <v>1750</v>
      </c>
      <c r="N23" s="43"/>
      <c r="O23" s="938"/>
      <c r="P23" s="880" t="s">
        <v>135</v>
      </c>
      <c r="Q23" s="941"/>
      <c r="R23" s="857" t="s">
        <v>97</v>
      </c>
      <c r="S23" s="857" t="s">
        <v>93</v>
      </c>
      <c r="T23" s="1410" t="s">
        <v>222</v>
      </c>
      <c r="U23" s="1411"/>
      <c r="V23" s="854" t="s">
        <v>95</v>
      </c>
      <c r="W23" s="926"/>
      <c r="X23" s="927" t="s">
        <v>96</v>
      </c>
      <c r="Y23" s="887"/>
      <c r="Z23" s="1531"/>
      <c r="AA23" s="200"/>
    </row>
    <row r="24" spans="1:40" s="862" customFormat="1" ht="16.5" customHeight="1">
      <c r="A24" s="1562"/>
      <c r="B24" s="1574"/>
      <c r="C24" s="1575"/>
      <c r="D24" s="1575"/>
      <c r="E24" s="1575"/>
      <c r="F24" s="1575"/>
      <c r="G24" s="1575"/>
      <c r="H24" s="1576"/>
      <c r="I24" s="940"/>
      <c r="J24" s="951">
        <v>17</v>
      </c>
      <c r="K24" s="959" t="s">
        <v>357</v>
      </c>
      <c r="L24" s="960"/>
      <c r="M24" s="211">
        <v>1250</v>
      </c>
      <c r="N24" s="14"/>
      <c r="O24" s="961"/>
      <c r="P24" s="946" t="s">
        <v>120</v>
      </c>
      <c r="Q24" s="941"/>
      <c r="R24" s="870">
        <v>1</v>
      </c>
      <c r="S24" s="1443" t="s">
        <v>628</v>
      </c>
      <c r="T24" s="1444"/>
      <c r="U24" s="1444"/>
      <c r="V24" s="1444"/>
      <c r="W24" s="1444"/>
      <c r="X24" s="1445"/>
      <c r="Y24" s="887"/>
      <c r="Z24" s="1531"/>
      <c r="AA24" s="200"/>
      <c r="AB24" s="200"/>
      <c r="AC24" s="200"/>
      <c r="AD24" s="200"/>
      <c r="AE24" s="200"/>
      <c r="AF24" s="200"/>
    </row>
    <row r="25" spans="1:40" s="862" customFormat="1" ht="16.5" customHeight="1">
      <c r="A25" s="1562"/>
      <c r="B25" s="1574"/>
      <c r="C25" s="1575"/>
      <c r="D25" s="1575"/>
      <c r="E25" s="1575"/>
      <c r="F25" s="1575"/>
      <c r="G25" s="1575"/>
      <c r="H25" s="1576"/>
      <c r="I25" s="940"/>
      <c r="J25" s="891"/>
      <c r="K25" s="892"/>
      <c r="L25" s="892"/>
      <c r="M25" s="892"/>
      <c r="O25" s="892"/>
      <c r="P25" s="874"/>
      <c r="Q25" s="962"/>
      <c r="R25" s="963"/>
      <c r="S25" s="964"/>
      <c r="T25" s="964"/>
      <c r="U25" s="964"/>
      <c r="V25" s="964"/>
      <c r="W25" s="964"/>
      <c r="X25" s="965"/>
      <c r="Y25" s="887"/>
      <c r="Z25" s="1531"/>
      <c r="AA25" s="200"/>
      <c r="AB25" s="200"/>
      <c r="AC25" s="200"/>
      <c r="AD25" s="200"/>
      <c r="AE25" s="200"/>
      <c r="AF25" s="200"/>
    </row>
    <row r="26" spans="1:40" s="862" customFormat="1" ht="16.5" customHeight="1">
      <c r="A26" s="1562"/>
      <c r="B26" s="875"/>
      <c r="C26" s="441"/>
      <c r="D26" s="887"/>
      <c r="E26" s="438"/>
      <c r="F26" s="198"/>
      <c r="G26" s="439"/>
      <c r="H26" s="900"/>
      <c r="I26" s="940"/>
      <c r="J26" s="966"/>
      <c r="K26" s="881"/>
      <c r="L26" s="940"/>
      <c r="M26" s="442"/>
      <c r="N26" s="443"/>
      <c r="O26" s="442"/>
      <c r="P26" s="967"/>
      <c r="Q26" s="941"/>
      <c r="R26" s="963"/>
      <c r="S26" s="964"/>
      <c r="T26" s="964"/>
      <c r="U26" s="964"/>
      <c r="V26" s="964"/>
      <c r="W26" s="964"/>
      <c r="X26" s="965"/>
      <c r="Y26" s="887"/>
      <c r="Z26" s="1531"/>
      <c r="AA26" s="200"/>
      <c r="AB26" s="200"/>
      <c r="AC26" s="200"/>
      <c r="AD26" s="200"/>
      <c r="AE26" s="200"/>
      <c r="AF26" s="200"/>
    </row>
    <row r="27" spans="1:40" s="862" customFormat="1" ht="16.5" customHeight="1">
      <c r="A27" s="1564"/>
      <c r="B27" s="1533" t="s">
        <v>151</v>
      </c>
      <c r="C27" s="1533"/>
      <c r="D27" s="1540">
        <f>SUM(E8:E19)</f>
        <v>26600</v>
      </c>
      <c r="E27" s="1540"/>
      <c r="F27" s="444">
        <f>SUM(F8:F20)</f>
        <v>0</v>
      </c>
      <c r="G27" s="445"/>
      <c r="H27" s="446"/>
      <c r="I27" s="447"/>
      <c r="J27" s="1427" t="s">
        <v>152</v>
      </c>
      <c r="K27" s="1413"/>
      <c r="L27" s="1534">
        <f>SUM(M8:M24)</f>
        <v>28600</v>
      </c>
      <c r="M27" s="1535"/>
      <c r="N27" s="444">
        <f>SUM(N8:N24)</f>
        <v>0</v>
      </c>
      <c r="O27" s="448"/>
      <c r="P27" s="911"/>
      <c r="Q27" s="957"/>
      <c r="R27" s="1532"/>
      <c r="S27" s="1533"/>
      <c r="T27" s="1540"/>
      <c r="U27" s="1540"/>
      <c r="V27" s="621"/>
      <c r="W27" s="625"/>
      <c r="X27" s="449"/>
      <c r="Y27" s="450"/>
      <c r="Z27" s="1531"/>
      <c r="AA27" s="200"/>
      <c r="AB27" s="200"/>
      <c r="AC27" s="200"/>
      <c r="AD27" s="200"/>
      <c r="AE27" s="200"/>
      <c r="AF27" s="200"/>
      <c r="AG27" s="200"/>
      <c r="AH27" s="200"/>
    </row>
    <row r="28" spans="1:40" s="862" customFormat="1" ht="12" customHeight="1">
      <c r="A28" s="218" t="s">
        <v>435</v>
      </c>
      <c r="B28" s="968"/>
      <c r="C28" s="968"/>
      <c r="D28" s="968"/>
      <c r="E28" s="968"/>
      <c r="F28" s="968"/>
      <c r="G28" s="968"/>
      <c r="H28" s="968"/>
      <c r="I28" s="968"/>
      <c r="J28" s="902"/>
      <c r="M28" s="451"/>
      <c r="N28" s="451"/>
      <c r="O28" s="451"/>
      <c r="P28" s="451"/>
      <c r="Q28" s="881"/>
      <c r="R28" s="218" t="s">
        <v>353</v>
      </c>
      <c r="V28" s="218"/>
      <c r="W28" s="969"/>
      <c r="Y28" s="969"/>
      <c r="Z28" s="970"/>
      <c r="AE28" s="200"/>
      <c r="AF28" s="200"/>
      <c r="AG28" s="200"/>
      <c r="AH28" s="200"/>
      <c r="AI28" s="200"/>
      <c r="AJ28" s="200"/>
      <c r="AK28" s="200"/>
      <c r="AL28" s="200"/>
      <c r="AM28" s="200"/>
      <c r="AN28" s="200"/>
    </row>
    <row r="29" spans="1:40" s="862" customFormat="1" ht="12" customHeight="1">
      <c r="A29" s="218" t="s">
        <v>573</v>
      </c>
      <c r="B29" s="971"/>
      <c r="C29" s="971"/>
      <c r="D29" s="971"/>
      <c r="E29" s="971"/>
      <c r="F29" s="971"/>
      <c r="G29" s="971"/>
      <c r="H29" s="971"/>
      <c r="I29" s="971"/>
      <c r="L29" s="218" t="s">
        <v>447</v>
      </c>
      <c r="M29" s="451"/>
      <c r="N29" s="451"/>
      <c r="O29" s="451"/>
      <c r="P29" s="451"/>
      <c r="Q29" s="218"/>
      <c r="R29" s="208"/>
      <c r="S29" s="208"/>
      <c r="U29" s="208"/>
      <c r="V29" s="969"/>
      <c r="W29" s="969"/>
      <c r="X29" s="969"/>
      <c r="Y29" s="970"/>
      <c r="Z29" s="970"/>
      <c r="AE29" s="200"/>
      <c r="AF29" s="200"/>
      <c r="AG29" s="200"/>
      <c r="AH29" s="200"/>
      <c r="AI29" s="200"/>
      <c r="AJ29" s="200"/>
      <c r="AK29" s="200"/>
      <c r="AL29" s="200"/>
      <c r="AM29" s="200"/>
      <c r="AN29" s="200"/>
    </row>
    <row r="30" spans="1:40" s="862" customFormat="1" ht="12" customHeight="1">
      <c r="A30" s="972" t="s">
        <v>650</v>
      </c>
      <c r="G30" s="971"/>
      <c r="H30" s="971"/>
      <c r="I30" s="971"/>
      <c r="J30" s="971"/>
      <c r="L30" s="218" t="s">
        <v>617</v>
      </c>
      <c r="M30" s="968"/>
      <c r="N30" s="968"/>
      <c r="O30" s="968"/>
      <c r="P30" s="968"/>
      <c r="V30" s="452"/>
      <c r="W30" s="834"/>
      <c r="X30" s="834"/>
      <c r="Y30" s="453"/>
      <c r="Z30" s="453"/>
      <c r="AA30" s="200"/>
      <c r="AB30" s="200"/>
      <c r="AC30" s="200"/>
      <c r="AD30" s="200"/>
      <c r="AE30" s="200"/>
      <c r="AF30" s="200"/>
      <c r="AG30" s="200"/>
      <c r="AH30" s="200"/>
      <c r="AI30" s="200"/>
      <c r="AJ30" s="200"/>
      <c r="AK30" s="200"/>
      <c r="AL30" s="200"/>
      <c r="AM30" s="200"/>
      <c r="AN30" s="200"/>
    </row>
    <row r="31" spans="1:40" s="862" customFormat="1" ht="12" customHeight="1">
      <c r="A31" s="972" t="s">
        <v>679</v>
      </c>
      <c r="G31" s="971"/>
      <c r="H31" s="971"/>
      <c r="I31" s="971"/>
      <c r="J31" s="971"/>
      <c r="L31" s="218"/>
      <c r="M31" s="968"/>
      <c r="N31" s="968"/>
      <c r="O31" s="968"/>
      <c r="P31" s="968"/>
      <c r="V31" s="452"/>
      <c r="W31" s="834"/>
      <c r="X31" s="834"/>
      <c r="Y31" s="453"/>
      <c r="Z31" s="453"/>
      <c r="AA31" s="200"/>
      <c r="AB31" s="200"/>
      <c r="AC31" s="200"/>
      <c r="AD31" s="200"/>
      <c r="AE31" s="200"/>
      <c r="AF31" s="200"/>
      <c r="AG31" s="200"/>
      <c r="AH31" s="200"/>
      <c r="AI31" s="200"/>
      <c r="AJ31" s="200"/>
      <c r="AK31" s="200"/>
      <c r="AL31" s="200"/>
      <c r="AM31" s="200"/>
      <c r="AN31" s="200"/>
    </row>
    <row r="32" spans="1:40" s="862" customFormat="1" ht="12" customHeight="1">
      <c r="A32" s="915" t="s">
        <v>316</v>
      </c>
      <c r="B32" s="973"/>
      <c r="C32" s="973"/>
      <c r="D32" s="973"/>
      <c r="E32" s="973"/>
      <c r="F32" s="973"/>
      <c r="G32" s="974"/>
      <c r="H32" s="974"/>
      <c r="I32" s="971"/>
      <c r="J32" s="971"/>
      <c r="K32" s="218"/>
      <c r="L32" s="218"/>
      <c r="M32" s="968"/>
      <c r="N32" s="968"/>
      <c r="O32" s="968"/>
      <c r="P32" s="968"/>
      <c r="U32" s="970"/>
      <c r="V32" s="452"/>
      <c r="W32" s="834"/>
      <c r="X32" s="834"/>
      <c r="Y32" s="453"/>
      <c r="Z32" s="453"/>
      <c r="AA32" s="200"/>
      <c r="AB32" s="200"/>
      <c r="AC32" s="200"/>
      <c r="AD32" s="200"/>
      <c r="AE32" s="200"/>
      <c r="AF32" s="200"/>
      <c r="AG32" s="200"/>
      <c r="AH32" s="200"/>
      <c r="AI32" s="200"/>
      <c r="AJ32" s="200"/>
      <c r="AK32" s="200"/>
      <c r="AL32" s="200"/>
      <c r="AM32" s="200"/>
      <c r="AN32" s="200"/>
    </row>
    <row r="33" spans="1:1" ht="12" customHeight="1">
      <c r="A33" s="915" t="s">
        <v>317</v>
      </c>
    </row>
    <row r="34" spans="1:1" ht="12" customHeight="1"/>
  </sheetData>
  <sheetProtection algorithmName="SHA-512" hashValue="1UQZOVz2rO4W0ldbj4x4ajZz1WkMWrwER5ngbTQH0tHTgwUt9V2s0DY4cFHk/q60Ii8rILMKT06rbYhl+pOuSw==" saltValue="0wMNDkKPN7ZlpWjwbor8lw==" spinCount="100000" sheet="1" selectLockedCells="1"/>
  <mergeCells count="53">
    <mergeCell ref="A1:B1"/>
    <mergeCell ref="B21:H25"/>
    <mergeCell ref="D7:E7"/>
    <mergeCell ref="D5:F5"/>
    <mergeCell ref="J6:P6"/>
    <mergeCell ref="L2:N3"/>
    <mergeCell ref="D4:K4"/>
    <mergeCell ref="H5:K5"/>
    <mergeCell ref="G1:K1"/>
    <mergeCell ref="B6:H6"/>
    <mergeCell ref="L4:M4"/>
    <mergeCell ref="A2:B2"/>
    <mergeCell ref="C15:H15"/>
    <mergeCell ref="P1:Q2"/>
    <mergeCell ref="D1:F1"/>
    <mergeCell ref="G2:K3"/>
    <mergeCell ref="J27:K27"/>
    <mergeCell ref="L5:M5"/>
    <mergeCell ref="U4:X5"/>
    <mergeCell ref="A3:B3"/>
    <mergeCell ref="A6:A27"/>
    <mergeCell ref="A4:B4"/>
    <mergeCell ref="T16:U16"/>
    <mergeCell ref="T23:U23"/>
    <mergeCell ref="R6:X6"/>
    <mergeCell ref="T11:U11"/>
    <mergeCell ref="R22:X22"/>
    <mergeCell ref="B27:C27"/>
    <mergeCell ref="D27:E27"/>
    <mergeCell ref="S24:X24"/>
    <mergeCell ref="U3:X3"/>
    <mergeCell ref="C2:F3"/>
    <mergeCell ref="O2:O3"/>
    <mergeCell ref="R1:T2"/>
    <mergeCell ref="R3:T3"/>
    <mergeCell ref="U2:V2"/>
    <mergeCell ref="W1:X1"/>
    <mergeCell ref="W2:X2"/>
    <mergeCell ref="U1:V1"/>
    <mergeCell ref="Z6:Z27"/>
    <mergeCell ref="N4:P4"/>
    <mergeCell ref="R11:S11"/>
    <mergeCell ref="L27:M27"/>
    <mergeCell ref="L7:M7"/>
    <mergeCell ref="Q5:T5"/>
    <mergeCell ref="T7:U7"/>
    <mergeCell ref="N5:P5"/>
    <mergeCell ref="Q4:T4"/>
    <mergeCell ref="R27:S27"/>
    <mergeCell ref="T27:U27"/>
    <mergeCell ref="T18:U18"/>
    <mergeCell ref="R18:S18"/>
    <mergeCell ref="R15:X15"/>
  </mergeCells>
  <phoneticPr fontId="3"/>
  <conditionalFormatting sqref="F27 N27">
    <cfRule type="expression" dxfId="140" priority="18" stopIfTrue="1">
      <formula>D27&lt;F27</formula>
    </cfRule>
  </conditionalFormatting>
  <conditionalFormatting sqref="N8:N24">
    <cfRule type="expression" dxfId="139" priority="16" stopIfTrue="1">
      <formula>M8&lt;N8</formula>
    </cfRule>
  </conditionalFormatting>
  <conditionalFormatting sqref="V8:V10 F8:F14 F16:F20 F26 N26">
    <cfRule type="expression" dxfId="138" priority="17" stopIfTrue="1">
      <formula>E8&lt;F8</formula>
    </cfRule>
  </conditionalFormatting>
  <conditionalFormatting sqref="V17">
    <cfRule type="expression" dxfId="137" priority="3" stopIfTrue="1">
      <formula>U17&lt;V17</formula>
    </cfRule>
  </conditionalFormatting>
  <conditionalFormatting sqref="V27">
    <cfRule type="cellIs" dxfId="136" priority="13" stopIfTrue="1" operator="greaterThan">
      <formula>$T$27</formula>
    </cfRule>
  </conditionalFormatting>
  <dataValidations count="1">
    <dataValidation imeMode="off" allowBlank="1" showInputMessage="1" showErrorMessage="1" sqref="M10:M11 M19:M24 M13:M15 D1:F1 N1 L27:N27 O2:O3 R1:T3 U2:X2 U4:X5 T27:V27 H5:K5 D5:F5 B21 N8:N24 D27:F27 E26:F26 T18:V18 U8:V10 U17:V17 T11:V11 E8:F14 E16:F20" xr:uid="{9AB6CF4F-E839-4F2D-B2A8-57BDE4041946}"/>
  </dataValidations>
  <printOptions horizontalCentered="1"/>
  <pageMargins left="0.39370078740157483" right="0" top="0.39370078740157483" bottom="0" header="0.51181102362204722" footer="0"/>
  <pageSetup paperSize="9" orientation="landscape" horizontalDpi="300" verticalDpi="300" r:id="rId1"/>
  <headerFooter alignWithMargins="0">
    <oddHeader xml:space="preserve">&amp;R
</oddHeader>
    <oddFooter>&amp;R&amp;10河北折込センター　TEL:022-390-7322
FAX:022-390-7822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682AE-9F79-41E2-804D-47735F756E9A}">
  <sheetPr codeName="Sheet5">
    <pageSetUpPr fitToPage="1"/>
  </sheetPr>
  <dimension ref="A1:AC34"/>
  <sheetViews>
    <sheetView showGridLines="0" showZeros="0" zoomScaleNormal="100" zoomScaleSheetLayoutView="90" workbookViewId="0">
      <selection activeCell="C2" sqref="C2:G3"/>
    </sheetView>
  </sheetViews>
  <sheetFormatPr defaultRowHeight="11.25"/>
  <cols>
    <col min="1" max="1" width="3.375" style="968" customWidth="1"/>
    <col min="2" max="2" width="6.625" style="968" customWidth="1"/>
    <col min="3" max="3" width="8.375" style="968" customWidth="1"/>
    <col min="4" max="4" width="1.625" style="968" customWidth="1"/>
    <col min="5" max="5" width="6.125" style="968" customWidth="1"/>
    <col min="6" max="6" width="8.25" style="968" customWidth="1"/>
    <col min="7" max="7" width="7.125" style="968" customWidth="1"/>
    <col min="8" max="8" width="1.625" style="968" customWidth="1"/>
    <col min="9" max="9" width="6" style="968" customWidth="1"/>
    <col min="10" max="10" width="8.25" style="968" customWidth="1"/>
    <col min="11" max="11" width="10" style="968" customWidth="1"/>
    <col min="12" max="12" width="1.625" style="968" customWidth="1"/>
    <col min="13" max="13" width="6.125" style="968" customWidth="1"/>
    <col min="14" max="14" width="8.25" style="968" customWidth="1"/>
    <col min="15" max="15" width="7" style="968" customWidth="1"/>
    <col min="16" max="16" width="1.625" style="968" customWidth="1"/>
    <col min="17" max="17" width="6" style="968" customWidth="1"/>
    <col min="18" max="18" width="8.25" style="968" customWidth="1"/>
    <col min="19" max="19" width="5.625" style="968" customWidth="1"/>
    <col min="20" max="20" width="1.625" style="968" customWidth="1"/>
    <col min="21" max="21" width="6" style="968" customWidth="1"/>
    <col min="22" max="22" width="8.25" style="968" customWidth="1"/>
    <col min="23" max="23" width="7.875" style="968" bestFit="1" customWidth="1"/>
    <col min="24" max="24" width="1.625" style="968" customWidth="1"/>
    <col min="25" max="25" width="6" style="968" customWidth="1"/>
    <col min="26" max="26" width="8.25" style="968" customWidth="1"/>
    <col min="27" max="27" width="0.5" style="968" customWidth="1"/>
    <col min="28" max="28" width="2.5" style="968" customWidth="1"/>
    <col min="29" max="16384" width="9" style="968"/>
  </cols>
  <sheetData>
    <row r="1" spans="1:29" s="976" customFormat="1" ht="15" customHeight="1">
      <c r="A1" s="1451" t="str">
        <f>市内河!A1</f>
        <v>2026年</v>
      </c>
      <c r="B1" s="1451"/>
      <c r="C1" s="835" t="s">
        <v>178</v>
      </c>
      <c r="D1" s="1612">
        <f>市内河!$D$1</f>
        <v>0</v>
      </c>
      <c r="E1" s="1612"/>
      <c r="F1" s="1612"/>
      <c r="G1" s="1613"/>
      <c r="H1" s="1452" t="s">
        <v>189</v>
      </c>
      <c r="I1" s="1452"/>
      <c r="J1" s="1452"/>
      <c r="K1" s="1452"/>
      <c r="L1" s="1618" t="s">
        <v>299</v>
      </c>
      <c r="M1" s="1619"/>
      <c r="N1" s="1612">
        <f>市内河!$N$1</f>
        <v>0</v>
      </c>
      <c r="O1" s="1613"/>
      <c r="P1" s="1452" t="s">
        <v>300</v>
      </c>
      <c r="Q1" s="1452"/>
      <c r="R1" s="1439" t="s">
        <v>220</v>
      </c>
      <c r="S1" s="1434">
        <f>市内河!$R$1</f>
        <v>0</v>
      </c>
      <c r="T1" s="1435"/>
      <c r="U1" s="1436"/>
      <c r="V1" s="1471" t="s">
        <v>305</v>
      </c>
      <c r="W1" s="1453"/>
      <c r="X1" s="1453" t="s">
        <v>306</v>
      </c>
      <c r="Y1" s="1453"/>
      <c r="Z1" s="1453"/>
      <c r="AA1" s="975"/>
    </row>
    <row r="2" spans="1:29" s="976" customFormat="1" ht="18" customHeight="1">
      <c r="A2" s="1583" t="str">
        <f>市内河!A2</f>
        <v>11/1改正</v>
      </c>
      <c r="B2" s="1584"/>
      <c r="C2" s="1459">
        <f>市内河!C2</f>
        <v>0</v>
      </c>
      <c r="D2" s="1460"/>
      <c r="E2" s="1460"/>
      <c r="F2" s="1460"/>
      <c r="G2" s="1460"/>
      <c r="H2" s="1460">
        <f>市内河!G2</f>
        <v>0</v>
      </c>
      <c r="I2" s="1460"/>
      <c r="J2" s="1460"/>
      <c r="K2" s="1460"/>
      <c r="L2" s="1449">
        <f>市内河!L2</f>
        <v>0</v>
      </c>
      <c r="M2" s="1449"/>
      <c r="N2" s="1449"/>
      <c r="O2" s="1449"/>
      <c r="P2" s="1463">
        <f>市内河!O2</f>
        <v>0</v>
      </c>
      <c r="Q2" s="1463"/>
      <c r="R2" s="1475"/>
      <c r="S2" s="1437"/>
      <c r="T2" s="1437"/>
      <c r="U2" s="1438"/>
      <c r="V2" s="1481">
        <f>市内河!U2</f>
        <v>0</v>
      </c>
      <c r="W2" s="1617"/>
      <c r="X2" s="1484">
        <f>市内河!W2</f>
        <v>0</v>
      </c>
      <c r="Y2" s="1484"/>
      <c r="Z2" s="1484"/>
      <c r="AA2" s="975"/>
      <c r="AB2" s="842"/>
    </row>
    <row r="3" spans="1:29" s="976" customFormat="1" ht="18" customHeight="1">
      <c r="A3" s="1405" t="s">
        <v>557</v>
      </c>
      <c r="B3" s="1405"/>
      <c r="C3" s="1572"/>
      <c r="D3" s="1573"/>
      <c r="E3" s="1573"/>
      <c r="F3" s="1573"/>
      <c r="G3" s="1573"/>
      <c r="H3" s="1573"/>
      <c r="I3" s="1573"/>
      <c r="J3" s="1573"/>
      <c r="K3" s="1699"/>
      <c r="L3" s="1450"/>
      <c r="M3" s="1450"/>
      <c r="N3" s="1450"/>
      <c r="O3" s="1450"/>
      <c r="P3" s="1464"/>
      <c r="Q3" s="1464"/>
      <c r="R3" s="918" t="s">
        <v>81</v>
      </c>
      <c r="S3" s="1615">
        <f>F26+J26+N26+R26+Z26</f>
        <v>0</v>
      </c>
      <c r="T3" s="1615"/>
      <c r="U3" s="1616"/>
      <c r="V3" s="1582" t="s">
        <v>301</v>
      </c>
      <c r="W3" s="1582"/>
      <c r="X3" s="1582"/>
      <c r="Y3" s="1582"/>
      <c r="Z3" s="1614"/>
      <c r="AB3" s="977"/>
    </row>
    <row r="4" spans="1:29" s="976" customFormat="1" ht="16.5" customHeight="1">
      <c r="A4" s="978"/>
      <c r="B4" s="978"/>
      <c r="C4" s="920" t="s">
        <v>203</v>
      </c>
      <c r="D4" s="1631">
        <f>市内河!D4</f>
        <v>0</v>
      </c>
      <c r="E4" s="1632"/>
      <c r="F4" s="1632"/>
      <c r="G4" s="1632"/>
      <c r="H4" s="1632"/>
      <c r="I4" s="1632"/>
      <c r="J4" s="1633"/>
      <c r="K4" s="1630" t="s">
        <v>91</v>
      </c>
      <c r="L4" s="1415"/>
      <c r="M4" s="1621">
        <f>市内河!N4</f>
        <v>0</v>
      </c>
      <c r="N4" s="1621"/>
      <c r="O4" s="1622"/>
      <c r="P4" s="1421" t="s">
        <v>277</v>
      </c>
      <c r="Q4" s="1422"/>
      <c r="R4" s="1602"/>
      <c r="S4" s="1421" t="s">
        <v>278</v>
      </c>
      <c r="T4" s="1602"/>
      <c r="U4" s="1602"/>
      <c r="V4" s="1556">
        <f>市内河!$U$4</f>
        <v>0</v>
      </c>
      <c r="W4" s="1604"/>
      <c r="X4" s="1604"/>
      <c r="Y4" s="1604"/>
      <c r="Z4" s="1605"/>
      <c r="AB4" s="846">
        <v>3</v>
      </c>
    </row>
    <row r="5" spans="1:29" s="976" customFormat="1" ht="16.5" customHeight="1">
      <c r="A5" s="979"/>
      <c r="B5" s="979"/>
      <c r="C5" s="980" t="s">
        <v>257</v>
      </c>
      <c r="D5" s="1414">
        <f>市内河!D5</f>
        <v>0</v>
      </c>
      <c r="E5" s="1414"/>
      <c r="F5" s="1620"/>
      <c r="G5" s="850" t="s">
        <v>281</v>
      </c>
      <c r="H5" s="1403">
        <f>市内河!H5</f>
        <v>0</v>
      </c>
      <c r="I5" s="1672"/>
      <c r="J5" s="1673"/>
      <c r="K5" s="1417" t="s">
        <v>92</v>
      </c>
      <c r="L5" s="1417"/>
      <c r="M5" s="1681">
        <f>市内河!N5</f>
        <v>0</v>
      </c>
      <c r="N5" s="1682"/>
      <c r="O5" s="1683"/>
      <c r="P5" s="1609"/>
      <c r="Q5" s="1610"/>
      <c r="R5" s="1611"/>
      <c r="S5" s="1441"/>
      <c r="T5" s="1608"/>
      <c r="U5" s="1608"/>
      <c r="V5" s="1606"/>
      <c r="W5" s="1607"/>
      <c r="X5" s="1607"/>
      <c r="Y5" s="1607"/>
      <c r="Z5" s="1605"/>
      <c r="AB5" s="977"/>
    </row>
    <row r="6" spans="1:29" ht="20.25" customHeight="1">
      <c r="A6" s="981" t="s">
        <v>2</v>
      </c>
      <c r="B6" s="982"/>
      <c r="C6" s="983" t="s">
        <v>153</v>
      </c>
      <c r="D6" s="1663" t="s">
        <v>3</v>
      </c>
      <c r="E6" s="1664"/>
      <c r="F6" s="984" t="s">
        <v>95</v>
      </c>
      <c r="G6" s="985" t="s">
        <v>250</v>
      </c>
      <c r="H6" s="1670" t="s">
        <v>3</v>
      </c>
      <c r="I6" s="1671"/>
      <c r="J6" s="986" t="s">
        <v>95</v>
      </c>
      <c r="K6" s="987" t="s">
        <v>251</v>
      </c>
      <c r="L6" s="1412" t="s">
        <v>3</v>
      </c>
      <c r="M6" s="1694"/>
      <c r="N6" s="984" t="s">
        <v>95</v>
      </c>
      <c r="O6" s="988" t="s">
        <v>252</v>
      </c>
      <c r="P6" s="1628" t="s">
        <v>3</v>
      </c>
      <c r="Q6" s="1629"/>
      <c r="R6" s="990" t="s">
        <v>95</v>
      </c>
      <c r="S6" s="910" t="s">
        <v>253</v>
      </c>
      <c r="T6" s="1600" t="s">
        <v>3</v>
      </c>
      <c r="U6" s="1601"/>
      <c r="V6" s="991" t="s">
        <v>95</v>
      </c>
      <c r="W6" s="992" t="s">
        <v>202</v>
      </c>
      <c r="X6" s="1410" t="s">
        <v>3</v>
      </c>
      <c r="Y6" s="1599"/>
      <c r="Z6" s="984" t="s">
        <v>95</v>
      </c>
      <c r="AA6" s="993"/>
      <c r="AB6" s="1425" t="s">
        <v>433</v>
      </c>
      <c r="AC6" s="456"/>
    </row>
    <row r="7" spans="1:29" ht="21" customHeight="1">
      <c r="A7" s="1665" t="s">
        <v>614</v>
      </c>
      <c r="B7" s="1666"/>
      <c r="C7" s="994" t="s">
        <v>612</v>
      </c>
      <c r="D7" s="865" t="s">
        <v>11</v>
      </c>
      <c r="E7" s="457">
        <v>5100</v>
      </c>
      <c r="F7" s="31"/>
      <c r="G7" s="1657"/>
      <c r="H7" s="1658"/>
      <c r="I7" s="1658"/>
      <c r="J7" s="1659"/>
      <c r="K7" s="1674" t="s">
        <v>413</v>
      </c>
      <c r="L7" s="1590" t="s">
        <v>98</v>
      </c>
      <c r="M7" s="1634">
        <v>2560</v>
      </c>
      <c r="N7" s="1695"/>
      <c r="O7" s="996"/>
      <c r="P7" s="1627"/>
      <c r="Q7" s="1627"/>
      <c r="R7" s="213"/>
      <c r="S7" s="997"/>
      <c r="T7" s="943"/>
      <c r="U7" s="214"/>
      <c r="V7" s="215"/>
      <c r="W7" s="998"/>
      <c r="X7" s="999"/>
      <c r="Y7" s="1000"/>
      <c r="Z7" s="216"/>
      <c r="AA7" s="459"/>
      <c r="AB7" s="1425"/>
    </row>
    <row r="8" spans="1:29" ht="21" customHeight="1">
      <c r="A8" s="1623" t="s">
        <v>613</v>
      </c>
      <c r="B8" s="1624"/>
      <c r="C8" s="994" t="s">
        <v>555</v>
      </c>
      <c r="D8" s="865" t="s">
        <v>11</v>
      </c>
      <c r="E8" s="457">
        <v>2750</v>
      </c>
      <c r="F8" s="31"/>
      <c r="G8" s="1660"/>
      <c r="H8" s="1661"/>
      <c r="I8" s="1661"/>
      <c r="J8" s="1662"/>
      <c r="K8" s="1675"/>
      <c r="L8" s="1591"/>
      <c r="M8" s="1635"/>
      <c r="N8" s="1696"/>
      <c r="O8" s="1002"/>
      <c r="P8" s="1603"/>
      <c r="Q8" s="1603"/>
      <c r="R8" s="217"/>
      <c r="S8" s="218"/>
      <c r="T8" s="887"/>
      <c r="V8" s="1003"/>
      <c r="W8" s="1004"/>
      <c r="X8" s="1005"/>
      <c r="Y8" s="1006"/>
      <c r="Z8" s="219"/>
      <c r="AA8" s="1007"/>
      <c r="AB8" s="1425"/>
    </row>
    <row r="9" spans="1:29" ht="21" customHeight="1">
      <c r="A9" s="1623"/>
      <c r="B9" s="1624"/>
      <c r="C9" s="994" t="s">
        <v>556</v>
      </c>
      <c r="D9" s="865" t="s">
        <v>11</v>
      </c>
      <c r="E9" s="457">
        <v>2750</v>
      </c>
      <c r="F9" s="31"/>
      <c r="G9" s="1660"/>
      <c r="H9" s="1661"/>
      <c r="I9" s="1661"/>
      <c r="J9" s="1662"/>
      <c r="K9" s="1675"/>
      <c r="L9" s="1591"/>
      <c r="M9" s="1635"/>
      <c r="N9" s="1696"/>
      <c r="O9" s="1002"/>
      <c r="P9" s="1603"/>
      <c r="Q9" s="1603"/>
      <c r="R9" s="217"/>
      <c r="S9" s="1008"/>
      <c r="T9" s="887"/>
      <c r="V9" s="1003"/>
      <c r="W9" s="1004"/>
      <c r="X9" s="1005"/>
      <c r="Y9" s="1006"/>
      <c r="Z9" s="219"/>
      <c r="AA9" s="1007"/>
      <c r="AB9" s="1425"/>
    </row>
    <row r="10" spans="1:29" ht="21" customHeight="1">
      <c r="A10" s="1625"/>
      <c r="B10" s="1626"/>
      <c r="C10" s="994" t="s">
        <v>56</v>
      </c>
      <c r="D10" s="865" t="s">
        <v>11</v>
      </c>
      <c r="E10" s="457">
        <v>2550</v>
      </c>
      <c r="F10" s="31"/>
      <c r="G10" s="1660"/>
      <c r="H10" s="1661"/>
      <c r="I10" s="1661"/>
      <c r="J10" s="1662"/>
      <c r="K10" s="1675"/>
      <c r="L10" s="1637"/>
      <c r="M10" s="1636"/>
      <c r="N10" s="1696"/>
      <c r="O10" s="1002"/>
      <c r="P10" s="1603"/>
      <c r="Q10" s="1603"/>
      <c r="R10" s="217"/>
      <c r="S10" s="1008"/>
      <c r="T10" s="887"/>
      <c r="V10" s="1003"/>
      <c r="W10" s="1004"/>
      <c r="X10" s="1005"/>
      <c r="Y10" s="1006"/>
      <c r="Z10" s="219"/>
      <c r="AA10" s="1007"/>
      <c r="AB10" s="1425"/>
    </row>
    <row r="11" spans="1:29" ht="21" customHeight="1">
      <c r="A11" s="1655" t="s">
        <v>57</v>
      </c>
      <c r="B11" s="1656"/>
      <c r="C11" s="994" t="s">
        <v>248</v>
      </c>
      <c r="D11" s="865" t="s">
        <v>11</v>
      </c>
      <c r="E11" s="457">
        <v>6600</v>
      </c>
      <c r="F11" s="17"/>
      <c r="G11" s="1667"/>
      <c r="H11" s="1668"/>
      <c r="I11" s="1668"/>
      <c r="J11" s="1669"/>
      <c r="K11" s="1653" t="s">
        <v>414</v>
      </c>
      <c r="L11" s="1590" t="s">
        <v>98</v>
      </c>
      <c r="M11" s="1634">
        <v>2900</v>
      </c>
      <c r="N11" s="1638"/>
      <c r="O11" s="1002"/>
      <c r="P11" s="220"/>
      <c r="Q11" s="220"/>
      <c r="R11" s="221"/>
      <c r="S11" s="1593"/>
      <c r="T11" s="1594"/>
      <c r="U11" s="1598"/>
      <c r="V11" s="1595"/>
      <c r="W11" s="1004"/>
      <c r="X11" s="1005"/>
      <c r="Y11" s="1006"/>
      <c r="Z11" s="219"/>
      <c r="AA11" s="1007"/>
      <c r="AB11" s="1425"/>
    </row>
    <row r="12" spans="1:29" ht="21" customHeight="1">
      <c r="A12" s="1625"/>
      <c r="B12" s="1626"/>
      <c r="C12" s="994" t="s">
        <v>59</v>
      </c>
      <c r="D12" s="865" t="s">
        <v>552</v>
      </c>
      <c r="E12" s="460">
        <v>1600</v>
      </c>
      <c r="F12" s="17"/>
      <c r="G12" s="1667"/>
      <c r="H12" s="1668"/>
      <c r="I12" s="1668"/>
      <c r="J12" s="1669"/>
      <c r="K12" s="1684"/>
      <c r="L12" s="1591"/>
      <c r="M12" s="1635"/>
      <c r="N12" s="1639"/>
      <c r="O12" s="1002"/>
      <c r="P12" s="220"/>
      <c r="Q12" s="220"/>
      <c r="R12" s="221"/>
      <c r="S12" s="1593"/>
      <c r="T12" s="1594"/>
      <c r="U12" s="1598"/>
      <c r="V12" s="1595"/>
      <c r="W12" s="1011"/>
      <c r="X12" s="1005"/>
      <c r="Y12" s="1006"/>
      <c r="Z12" s="219"/>
      <c r="AA12" s="1007"/>
      <c r="AB12" s="1425"/>
    </row>
    <row r="13" spans="1:29" ht="21" customHeight="1">
      <c r="A13" s="1644" t="s">
        <v>60</v>
      </c>
      <c r="B13" s="1012" t="s">
        <v>61</v>
      </c>
      <c r="C13" s="994" t="s">
        <v>240</v>
      </c>
      <c r="D13" s="865" t="s">
        <v>552</v>
      </c>
      <c r="E13" s="457">
        <v>3050</v>
      </c>
      <c r="F13" s="17"/>
      <c r="G13" s="1667"/>
      <c r="H13" s="1668"/>
      <c r="I13" s="1668"/>
      <c r="J13" s="1669"/>
      <c r="K13" s="1685"/>
      <c r="L13" s="1637"/>
      <c r="M13" s="1636"/>
      <c r="N13" s="1640"/>
      <c r="O13" s="1002"/>
      <c r="P13" s="222"/>
      <c r="Q13" s="220"/>
      <c r="R13" s="221"/>
      <c r="S13" s="1593"/>
      <c r="T13" s="1594"/>
      <c r="U13" s="1598"/>
      <c r="V13" s="1595"/>
      <c r="W13" s="1004"/>
      <c r="X13" s="1005"/>
      <c r="Y13" s="1006"/>
      <c r="Z13" s="219"/>
      <c r="AB13" s="1425"/>
    </row>
    <row r="14" spans="1:29" ht="21" customHeight="1">
      <c r="A14" s="1645"/>
      <c r="B14" s="1012" t="s">
        <v>63</v>
      </c>
      <c r="C14" s="994" t="s">
        <v>154</v>
      </c>
      <c r="D14" s="865" t="s">
        <v>11</v>
      </c>
      <c r="E14" s="457">
        <v>4350</v>
      </c>
      <c r="F14" s="17"/>
      <c r="G14" s="1678"/>
      <c r="H14" s="1679"/>
      <c r="I14" s="1679"/>
      <c r="J14" s="1680"/>
      <c r="K14" s="1009" t="s">
        <v>356</v>
      </c>
      <c r="L14" s="960" t="s">
        <v>98</v>
      </c>
      <c r="M14" s="620">
        <v>800</v>
      </c>
      <c r="N14" s="17"/>
      <c r="O14" s="1013"/>
      <c r="P14" s="218"/>
      <c r="R14" s="1014"/>
      <c r="S14" s="1015"/>
      <c r="T14" s="887"/>
      <c r="V14" s="1003"/>
      <c r="W14" s="1016"/>
      <c r="X14" s="1017"/>
      <c r="Y14" s="1010"/>
      <c r="Z14" s="1018"/>
      <c r="AB14" s="1425"/>
    </row>
    <row r="15" spans="1:29" ht="21" customHeight="1">
      <c r="A15" s="1645"/>
      <c r="B15" s="867" t="s">
        <v>62</v>
      </c>
      <c r="C15" s="1019" t="s">
        <v>287</v>
      </c>
      <c r="D15" s="897" t="s">
        <v>9</v>
      </c>
      <c r="E15" s="462">
        <v>3000</v>
      </c>
      <c r="F15" s="68"/>
      <c r="G15" s="1020" t="s">
        <v>89</v>
      </c>
      <c r="H15" s="218"/>
      <c r="J15" s="1014"/>
      <c r="K15" s="1021"/>
      <c r="L15" s="1022"/>
      <c r="M15" s="1023"/>
      <c r="N15" s="1014"/>
      <c r="O15" s="1008"/>
      <c r="P15" s="218"/>
      <c r="R15" s="1014"/>
      <c r="S15" s="1015"/>
      <c r="T15" s="218"/>
      <c r="V15" s="1003"/>
      <c r="W15" s="1008"/>
      <c r="X15" s="1008"/>
      <c r="Z15" s="1024"/>
      <c r="AB15" s="1425"/>
    </row>
    <row r="16" spans="1:29" ht="21" customHeight="1">
      <c r="A16" s="1642" t="s">
        <v>64</v>
      </c>
      <c r="B16" s="955" t="s">
        <v>65</v>
      </c>
      <c r="C16" s="994" t="s">
        <v>66</v>
      </c>
      <c r="D16" s="865" t="s">
        <v>9</v>
      </c>
      <c r="E16" s="454">
        <v>1750</v>
      </c>
      <c r="F16" s="17"/>
      <c r="G16" s="1025"/>
      <c r="H16" s="218"/>
      <c r="I16" s="223"/>
      <c r="J16" s="224"/>
      <c r="K16" s="899"/>
      <c r="L16" s="218"/>
      <c r="M16" s="223"/>
      <c r="N16" s="224"/>
      <c r="O16" s="1008"/>
      <c r="P16" s="218"/>
      <c r="Q16" s="223"/>
      <c r="R16" s="224"/>
      <c r="S16" s="1015"/>
      <c r="T16" s="218"/>
      <c r="U16" s="223"/>
      <c r="V16" s="225"/>
      <c r="W16" s="1008"/>
      <c r="X16" s="1008"/>
      <c r="Y16" s="223"/>
      <c r="Z16" s="226"/>
      <c r="AB16" s="1425"/>
    </row>
    <row r="17" spans="1:28" ht="14.1" customHeight="1">
      <c r="A17" s="1643"/>
      <c r="B17" s="880" t="s">
        <v>517</v>
      </c>
      <c r="C17" s="1653" t="s">
        <v>67</v>
      </c>
      <c r="D17" s="1590" t="s">
        <v>9</v>
      </c>
      <c r="E17" s="1634">
        <v>3050</v>
      </c>
      <c r="F17" s="1638"/>
      <c r="G17" s="1025"/>
      <c r="H17" s="218"/>
      <c r="I17" s="223"/>
      <c r="J17" s="224"/>
      <c r="K17" s="899"/>
      <c r="L17" s="218"/>
      <c r="M17" s="223"/>
      <c r="N17" s="224"/>
      <c r="O17" s="1008"/>
      <c r="P17" s="218"/>
      <c r="Q17" s="223"/>
      <c r="R17" s="224"/>
      <c r="S17" s="1015"/>
      <c r="T17" s="218"/>
      <c r="U17" s="223"/>
      <c r="V17" s="225"/>
      <c r="W17" s="1008"/>
      <c r="X17" s="1008"/>
      <c r="Y17" s="223"/>
      <c r="Z17" s="226"/>
      <c r="AB17" s="1425"/>
    </row>
    <row r="18" spans="1:28" ht="14.1" customHeight="1">
      <c r="A18" s="1643"/>
      <c r="B18" s="1651" t="s">
        <v>518</v>
      </c>
      <c r="C18" s="1654"/>
      <c r="D18" s="1650"/>
      <c r="E18" s="1636"/>
      <c r="F18" s="1641"/>
      <c r="G18" s="1020"/>
      <c r="H18" s="218"/>
      <c r="I18" s="223"/>
      <c r="J18" s="224"/>
      <c r="K18" s="899"/>
      <c r="L18" s="218"/>
      <c r="M18" s="223"/>
      <c r="N18" s="224"/>
      <c r="O18" s="1008"/>
      <c r="P18" s="218"/>
      <c r="Q18" s="223"/>
      <c r="R18" s="224"/>
      <c r="S18" s="1015"/>
      <c r="T18" s="218"/>
      <c r="U18" s="223"/>
      <c r="V18" s="225"/>
      <c r="W18" s="1008"/>
      <c r="X18" s="1008"/>
      <c r="Y18" s="223"/>
      <c r="Z18" s="226"/>
      <c r="AB18" s="1425"/>
    </row>
    <row r="19" spans="1:28" ht="21" customHeight="1">
      <c r="A19" s="1643"/>
      <c r="B19" s="1652"/>
      <c r="C19" s="995" t="s">
        <v>314</v>
      </c>
      <c r="D19" s="865" t="s">
        <v>9</v>
      </c>
      <c r="E19" s="454">
        <v>1250</v>
      </c>
      <c r="F19" s="17"/>
      <c r="G19" s="1020"/>
      <c r="H19" s="218"/>
      <c r="I19" s="223"/>
      <c r="J19" s="224"/>
      <c r="K19" s="899"/>
      <c r="L19" s="218"/>
      <c r="M19" s="223"/>
      <c r="N19" s="224"/>
      <c r="O19" s="1008"/>
      <c r="P19" s="218"/>
      <c r="Q19" s="223"/>
      <c r="R19" s="224"/>
      <c r="S19" s="1015"/>
      <c r="T19" s="218"/>
      <c r="U19" s="223"/>
      <c r="V19" s="225"/>
      <c r="W19" s="1008"/>
      <c r="X19" s="1008"/>
      <c r="Y19" s="223"/>
      <c r="Z19" s="226"/>
      <c r="AB19" s="1425"/>
    </row>
    <row r="20" spans="1:28" ht="14.1" customHeight="1">
      <c r="A20" s="1643"/>
      <c r="B20" s="1652"/>
      <c r="C20" s="1653" t="s">
        <v>68</v>
      </c>
      <c r="D20" s="1590" t="s">
        <v>552</v>
      </c>
      <c r="E20" s="1634">
        <v>1650</v>
      </c>
      <c r="F20" s="1638"/>
      <c r="G20" s="1020"/>
      <c r="H20" s="218"/>
      <c r="I20" s="223"/>
      <c r="J20" s="224"/>
      <c r="K20" s="1686" t="s">
        <v>684</v>
      </c>
      <c r="L20" s="1688"/>
      <c r="M20" s="1690">
        <v>50</v>
      </c>
      <c r="N20" s="1692"/>
      <c r="O20" s="1008"/>
      <c r="P20" s="218"/>
      <c r="Q20" s="223"/>
      <c r="R20" s="224"/>
      <c r="S20" s="1015"/>
      <c r="T20" s="218"/>
      <c r="U20" s="223"/>
      <c r="V20" s="225"/>
      <c r="W20" s="1008"/>
      <c r="X20" s="1008"/>
      <c r="Y20" s="223"/>
      <c r="Z20" s="226"/>
      <c r="AB20" s="1425"/>
    </row>
    <row r="21" spans="1:28" ht="14.1" customHeight="1">
      <c r="A21" s="1648" t="s">
        <v>519</v>
      </c>
      <c r="B21" s="1649"/>
      <c r="C21" s="1654"/>
      <c r="D21" s="1650"/>
      <c r="E21" s="1647"/>
      <c r="F21" s="1641"/>
      <c r="G21" s="1020" t="s">
        <v>89</v>
      </c>
      <c r="H21" s="218"/>
      <c r="I21" s="264"/>
      <c r="J21" s="246"/>
      <c r="K21" s="1687"/>
      <c r="L21" s="1689"/>
      <c r="M21" s="1691"/>
      <c r="N21" s="1693"/>
      <c r="O21" s="1008"/>
      <c r="P21" s="218"/>
      <c r="Q21" s="223"/>
      <c r="R21" s="224"/>
      <c r="S21" s="1015"/>
      <c r="T21" s="218"/>
      <c r="U21" s="223"/>
      <c r="V21" s="225"/>
      <c r="W21" s="1008"/>
      <c r="X21" s="1008"/>
      <c r="Y21" s="223"/>
      <c r="Z21" s="226"/>
      <c r="AB21" s="1425"/>
    </row>
    <row r="22" spans="1:28" ht="21" customHeight="1">
      <c r="A22" s="1623" t="s">
        <v>69</v>
      </c>
      <c r="B22" s="1624"/>
      <c r="C22" s="1026" t="s">
        <v>565</v>
      </c>
      <c r="D22" s="865" t="s">
        <v>552</v>
      </c>
      <c r="E22" s="463">
        <v>2450</v>
      </c>
      <c r="F22" s="17"/>
      <c r="G22" s="1002"/>
      <c r="H22" s="218"/>
      <c r="I22" s="748"/>
      <c r="J22" s="217"/>
      <c r="K22" s="1027" t="s">
        <v>58</v>
      </c>
      <c r="L22" s="947"/>
      <c r="M22" s="463">
        <v>850</v>
      </c>
      <c r="N22" s="68"/>
      <c r="O22" s="1013" t="s">
        <v>89</v>
      </c>
      <c r="P22" s="218"/>
      <c r="R22" s="1014"/>
      <c r="S22" s="1592"/>
      <c r="T22" s="1594"/>
      <c r="U22" s="1597"/>
      <c r="V22" s="1596"/>
      <c r="W22" s="1008"/>
      <c r="X22" s="1008"/>
      <c r="Z22" s="1024"/>
      <c r="AB22" s="1425"/>
    </row>
    <row r="23" spans="1:28" ht="21" customHeight="1">
      <c r="A23" s="1623"/>
      <c r="B23" s="1624"/>
      <c r="C23" s="1028" t="s">
        <v>554</v>
      </c>
      <c r="D23" s="865" t="s">
        <v>11</v>
      </c>
      <c r="E23" s="454">
        <v>5700</v>
      </c>
      <c r="F23" s="17"/>
      <c r="G23" s="1002"/>
      <c r="H23" s="218"/>
      <c r="I23" s="748"/>
      <c r="J23" s="217"/>
      <c r="K23" s="1676" t="s">
        <v>59</v>
      </c>
      <c r="L23" s="1590"/>
      <c r="M23" s="1697">
        <v>1300</v>
      </c>
      <c r="N23" s="1638"/>
      <c r="O23" s="1008"/>
      <c r="P23" s="218"/>
      <c r="R23" s="1014"/>
      <c r="S23" s="1593"/>
      <c r="T23" s="1594"/>
      <c r="U23" s="1598"/>
      <c r="V23" s="1595"/>
      <c r="W23" s="1008"/>
      <c r="X23" s="1008"/>
      <c r="Z23" s="1024"/>
      <c r="AB23" s="1425"/>
    </row>
    <row r="24" spans="1:28" ht="21" customHeight="1">
      <c r="A24" s="1625"/>
      <c r="B24" s="1626"/>
      <c r="C24" s="1028" t="s">
        <v>344</v>
      </c>
      <c r="D24" s="865" t="s">
        <v>11</v>
      </c>
      <c r="E24" s="454">
        <v>4000</v>
      </c>
      <c r="F24" s="17"/>
      <c r="G24" s="1002"/>
      <c r="H24" s="218"/>
      <c r="I24" s="748"/>
      <c r="J24" s="217"/>
      <c r="K24" s="1677"/>
      <c r="L24" s="1591"/>
      <c r="M24" s="1698"/>
      <c r="N24" s="1639"/>
      <c r="O24" s="1008"/>
      <c r="P24" s="218"/>
      <c r="R24" s="1014"/>
      <c r="S24" s="1593"/>
      <c r="T24" s="1594"/>
      <c r="U24" s="1598"/>
      <c r="V24" s="1595"/>
      <c r="W24" s="1008"/>
      <c r="X24" s="1008"/>
      <c r="Z24" s="1024"/>
      <c r="AA24" s="223"/>
      <c r="AB24" s="1425"/>
    </row>
    <row r="25" spans="1:28" ht="21" customHeight="1" thickBot="1">
      <c r="A25" s="1646" t="s">
        <v>70</v>
      </c>
      <c r="B25" s="1646"/>
      <c r="C25" s="1029" t="s">
        <v>288</v>
      </c>
      <c r="D25" s="1030" t="s">
        <v>11</v>
      </c>
      <c r="E25" s="464">
        <v>7800</v>
      </c>
      <c r="F25" s="18"/>
      <c r="G25" s="1031"/>
      <c r="H25" s="1032"/>
      <c r="I25" s="231"/>
      <c r="J25" s="1033"/>
      <c r="K25" s="1029" t="s">
        <v>415</v>
      </c>
      <c r="L25" s="1030" t="s">
        <v>11</v>
      </c>
      <c r="M25" s="464">
        <v>2600</v>
      </c>
      <c r="N25" s="18"/>
      <c r="O25" s="227" t="s">
        <v>89</v>
      </c>
      <c r="P25" s="228"/>
      <c r="Q25" s="229"/>
      <c r="R25" s="230"/>
      <c r="S25" s="1034"/>
      <c r="T25" s="228"/>
      <c r="U25" s="231"/>
      <c r="V25" s="232"/>
      <c r="W25" s="233"/>
      <c r="X25" s="233"/>
      <c r="Y25" s="229"/>
      <c r="Z25" s="226"/>
      <c r="AA25" s="223"/>
      <c r="AB25" s="1425"/>
    </row>
    <row r="26" spans="1:28" ht="21" customHeight="1" thickTop="1">
      <c r="A26" s="1035" t="s">
        <v>155</v>
      </c>
      <c r="B26" s="1036">
        <f>SUM(E26,I26,M26,Q26,Y26)</f>
        <v>70460</v>
      </c>
      <c r="C26" s="1035" t="s">
        <v>155</v>
      </c>
      <c r="D26" s="1037"/>
      <c r="E26" s="465">
        <f>SUM(E7:E25)</f>
        <v>59400</v>
      </c>
      <c r="F26" s="466">
        <f>SUM(F7:F25)</f>
        <v>0</v>
      </c>
      <c r="G26" s="1038"/>
      <c r="H26" s="467">
        <v>0</v>
      </c>
      <c r="I26" s="468"/>
      <c r="J26" s="470"/>
      <c r="K26" s="1038" t="s">
        <v>155</v>
      </c>
      <c r="L26" s="467"/>
      <c r="M26" s="465">
        <f>SUM(M7:M25)</f>
        <v>11060</v>
      </c>
      <c r="N26" s="466">
        <f>SUM(N7:N25)</f>
        <v>0</v>
      </c>
      <c r="O26" s="1038"/>
      <c r="P26" s="1039"/>
      <c r="Q26" s="465">
        <f>SUM(P7:Q10)</f>
        <v>0</v>
      </c>
      <c r="R26" s="469">
        <f>SUM(R7:R10)</f>
        <v>0</v>
      </c>
      <c r="S26" s="1038"/>
      <c r="T26" s="467"/>
      <c r="U26" s="465"/>
      <c r="V26" s="469"/>
      <c r="W26" s="1038"/>
      <c r="X26" s="1039"/>
      <c r="Y26" s="465"/>
      <c r="Z26" s="470"/>
      <c r="AA26" s="223"/>
      <c r="AB26" s="1425"/>
    </row>
    <row r="27" spans="1:28" s="218" customFormat="1" ht="12" customHeight="1">
      <c r="A27" s="218" t="s">
        <v>513</v>
      </c>
      <c r="B27" s="1040"/>
      <c r="C27" s="1041"/>
      <c r="E27" s="266"/>
      <c r="F27" s="471"/>
      <c r="G27" s="1041"/>
      <c r="H27" s="236"/>
      <c r="I27" s="266"/>
      <c r="J27" s="471"/>
      <c r="K27" s="1041"/>
      <c r="M27" s="472"/>
      <c r="N27" s="471"/>
      <c r="O27" s="1041"/>
      <c r="Q27" s="266"/>
      <c r="R27" s="471"/>
      <c r="S27" s="1041"/>
      <c r="U27" s="473"/>
      <c r="V27" s="474"/>
      <c r="W27" s="474"/>
      <c r="X27" s="474"/>
      <c r="Y27" s="474"/>
      <c r="Z27" s="471"/>
      <c r="AA27" s="236"/>
      <c r="AB27" s="1042"/>
    </row>
    <row r="28" spans="1:28" s="218" customFormat="1" ht="12" customHeight="1">
      <c r="A28" s="218" t="s">
        <v>671</v>
      </c>
      <c r="L28" s="218" t="s">
        <v>648</v>
      </c>
    </row>
    <row r="29" spans="1:28" s="218" customFormat="1" ht="12" customHeight="1">
      <c r="A29" s="972" t="s">
        <v>619</v>
      </c>
      <c r="B29" s="1043"/>
      <c r="J29" s="1043"/>
      <c r="L29" s="972" t="s">
        <v>651</v>
      </c>
    </row>
    <row r="30" spans="1:28" s="218" customFormat="1" ht="12" customHeight="1">
      <c r="A30" s="218" t="s">
        <v>432</v>
      </c>
      <c r="B30" s="1043"/>
      <c r="J30" s="1043"/>
      <c r="L30" s="472" t="s">
        <v>434</v>
      </c>
    </row>
    <row r="31" spans="1:28" s="218" customFormat="1" ht="12" customHeight="1">
      <c r="A31" s="218" t="s">
        <v>618</v>
      </c>
      <c r="J31" s="1043"/>
      <c r="L31" s="218" t="s">
        <v>644</v>
      </c>
    </row>
    <row r="32" spans="1:28" s="218" customFormat="1" ht="12" customHeight="1">
      <c r="J32" s="1043"/>
      <c r="L32" s="218" t="s">
        <v>645</v>
      </c>
    </row>
    <row r="33" spans="1:1" s="218" customFormat="1" ht="12" customHeight="1">
      <c r="A33" s="915" t="s">
        <v>316</v>
      </c>
    </row>
    <row r="34" spans="1:1">
      <c r="A34" s="915" t="s">
        <v>317</v>
      </c>
    </row>
  </sheetData>
  <sheetProtection algorithmName="SHA-512" hashValue="A6Ka0bIk6kqwxzq0P0R5QBoZpLQ4bdI4v54wpND8BoYX3iOMTH6Hb8OvOk/kGqobWcDrGXCQGpTIHbiYXxCbiQ==" saltValue="U4wKTfO74/LjvUIS3Uh1Rw==" spinCount="100000" sheet="1" selectLockedCells="1"/>
  <mergeCells count="87">
    <mergeCell ref="A1:B1"/>
    <mergeCell ref="A3:B3"/>
    <mergeCell ref="H1:K1"/>
    <mergeCell ref="H2:K3"/>
    <mergeCell ref="D1:G1"/>
    <mergeCell ref="H5:J5"/>
    <mergeCell ref="K7:K10"/>
    <mergeCell ref="K23:K24"/>
    <mergeCell ref="G14:J14"/>
    <mergeCell ref="M5:O5"/>
    <mergeCell ref="L7:L10"/>
    <mergeCell ref="M11:M13"/>
    <mergeCell ref="K11:K13"/>
    <mergeCell ref="K20:K21"/>
    <mergeCell ref="L20:L21"/>
    <mergeCell ref="M20:M21"/>
    <mergeCell ref="N20:N21"/>
    <mergeCell ref="L6:M6"/>
    <mergeCell ref="N7:N10"/>
    <mergeCell ref="N23:N24"/>
    <mergeCell ref="M23:M24"/>
    <mergeCell ref="A11:B12"/>
    <mergeCell ref="G7:J10"/>
    <mergeCell ref="D6:E6"/>
    <mergeCell ref="A7:B7"/>
    <mergeCell ref="A8:B10"/>
    <mergeCell ref="G11:J13"/>
    <mergeCell ref="H6:I6"/>
    <mergeCell ref="A16:A20"/>
    <mergeCell ref="A13:A15"/>
    <mergeCell ref="A25:B25"/>
    <mergeCell ref="F20:F21"/>
    <mergeCell ref="E20:E21"/>
    <mergeCell ref="A21:B21"/>
    <mergeCell ref="D20:D21"/>
    <mergeCell ref="B18:B20"/>
    <mergeCell ref="C20:C21"/>
    <mergeCell ref="C17:C18"/>
    <mergeCell ref="D17:D18"/>
    <mergeCell ref="D5:F5"/>
    <mergeCell ref="R1:R2"/>
    <mergeCell ref="K5:L5"/>
    <mergeCell ref="M4:O4"/>
    <mergeCell ref="A22:B24"/>
    <mergeCell ref="P7:Q7"/>
    <mergeCell ref="P6:Q6"/>
    <mergeCell ref="A2:B2"/>
    <mergeCell ref="C2:G3"/>
    <mergeCell ref="K4:L4"/>
    <mergeCell ref="D4:J4"/>
    <mergeCell ref="M7:M10"/>
    <mergeCell ref="L11:L13"/>
    <mergeCell ref="N11:N13"/>
    <mergeCell ref="E17:E18"/>
    <mergeCell ref="F17:F18"/>
    <mergeCell ref="X1:Z1"/>
    <mergeCell ref="N1:O1"/>
    <mergeCell ref="V3:Z3"/>
    <mergeCell ref="S3:U3"/>
    <mergeCell ref="S1:U2"/>
    <mergeCell ref="V1:W1"/>
    <mergeCell ref="V2:W2"/>
    <mergeCell ref="P1:Q1"/>
    <mergeCell ref="L2:O3"/>
    <mergeCell ref="L1:M1"/>
    <mergeCell ref="S4:U4"/>
    <mergeCell ref="P2:Q3"/>
    <mergeCell ref="X2:Z2"/>
    <mergeCell ref="T11:T13"/>
    <mergeCell ref="P10:Q10"/>
    <mergeCell ref="P9:Q9"/>
    <mergeCell ref="P8:Q8"/>
    <mergeCell ref="V4:Z5"/>
    <mergeCell ref="S5:U5"/>
    <mergeCell ref="P5:R5"/>
    <mergeCell ref="P4:R4"/>
    <mergeCell ref="L23:L24"/>
    <mergeCell ref="AB6:AB26"/>
    <mergeCell ref="S22:S24"/>
    <mergeCell ref="T22:T24"/>
    <mergeCell ref="V11:V13"/>
    <mergeCell ref="V22:V24"/>
    <mergeCell ref="U22:U24"/>
    <mergeCell ref="X6:Y6"/>
    <mergeCell ref="T6:U6"/>
    <mergeCell ref="S11:S13"/>
    <mergeCell ref="U11:U13"/>
  </mergeCells>
  <phoneticPr fontId="3"/>
  <conditionalFormatting sqref="F7:F26">
    <cfRule type="expression" dxfId="135" priority="10" stopIfTrue="1">
      <formula>E7&lt;F7</formula>
    </cfRule>
  </conditionalFormatting>
  <conditionalFormatting sqref="J25 N25 V25">
    <cfRule type="expression" dxfId="134" priority="25" stopIfTrue="1">
      <formula>I25&lt;J25</formula>
    </cfRule>
  </conditionalFormatting>
  <conditionalFormatting sqref="N7:N20 N22:N26">
    <cfRule type="expression" dxfId="133" priority="15" stopIfTrue="1">
      <formula>M7&lt;N7</formula>
    </cfRule>
  </conditionalFormatting>
  <conditionalFormatting sqref="R7">
    <cfRule type="expression" dxfId="132" priority="59" stopIfTrue="1">
      <formula>P7&lt;R7</formula>
    </cfRule>
  </conditionalFormatting>
  <conditionalFormatting sqref="R8">
    <cfRule type="expression" dxfId="131" priority="3" stopIfTrue="1">
      <formula>P8&lt;R8</formula>
    </cfRule>
  </conditionalFormatting>
  <conditionalFormatting sqref="R9:R10">
    <cfRule type="expression" dxfId="130" priority="1" stopIfTrue="1">
      <formula>P9&lt;R9</formula>
    </cfRule>
  </conditionalFormatting>
  <conditionalFormatting sqref="R11">
    <cfRule type="expression" dxfId="129" priority="6" stopIfTrue="1">
      <formula>Q11&lt;R11</formula>
    </cfRule>
  </conditionalFormatting>
  <conditionalFormatting sqref="R13">
    <cfRule type="cellIs" dxfId="128" priority="4" stopIfTrue="1" operator="greaterThan">
      <formula>$Q$13</formula>
    </cfRule>
  </conditionalFormatting>
  <conditionalFormatting sqref="R15:R17 V15:V17">
    <cfRule type="expression" dxfId="127" priority="20" stopIfTrue="1">
      <formula>Q19&lt;R15</formula>
    </cfRule>
  </conditionalFormatting>
  <conditionalFormatting sqref="R28:R29 Z28:Z29 F29:F30 J29:J30">
    <cfRule type="expression" dxfId="126" priority="18" stopIfTrue="1">
      <formula>E28&lt;F28</formula>
    </cfRule>
  </conditionalFormatting>
  <conditionalFormatting sqref="V28:V29 N28:N31">
    <cfRule type="expression" dxfId="125" priority="40" stopIfTrue="1">
      <formula>#REF!&lt;N28</formula>
    </cfRule>
  </conditionalFormatting>
  <conditionalFormatting sqref="Z7:Z26 J22:J26">
    <cfRule type="expression" dxfId="124" priority="19" stopIfTrue="1">
      <formula>I7&lt;J7</formula>
    </cfRule>
  </conditionalFormatting>
  <conditionalFormatting sqref="Z16:Z17 N16:N17 J16:J17">
    <cfRule type="expression" dxfId="123" priority="23" stopIfTrue="1">
      <formula>I19&lt;J16</formula>
    </cfRule>
  </conditionalFormatting>
  <dataValidations count="1">
    <dataValidation imeMode="off" allowBlank="1" showInputMessage="1" showErrorMessage="1" sqref="Q26:R26 Y26:Z26 P2:Q3 H5:J5 D5:F5 D1:G1 AC6 V2:Z2 V4:Z5 S1:U3 N1:O1 M7 U11:V13 U22:V26 Y7 M11 M25:M26 J22:J26 N22:N26 I22 I25:I26 E23:F26 M22:M23 E7:F10 E19:E20 P11 R11 Z7:Z14 N7:N11 M14:N14 P7 R7 R13 F11:F22 E11:E17" xr:uid="{2E9A12DF-FA87-4B30-A069-600F2A1A7B07}"/>
  </dataValidations>
  <printOptions horizontalCentered="1"/>
  <pageMargins left="0.39370078740157483" right="0" top="0.39370078740157483" bottom="0" header="0.51181102362204722" footer="0"/>
  <pageSetup paperSize="9" scale="93"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1FA92-FECC-4DA4-A4DC-8C3CCF215A1D}">
  <sheetPr codeName="Sheet6">
    <pageSetUpPr fitToPage="1"/>
  </sheetPr>
  <dimension ref="A1:AB39"/>
  <sheetViews>
    <sheetView showGridLines="0" showZeros="0" zoomScaleNormal="100" zoomScaleSheetLayoutView="100" workbookViewId="0">
      <selection activeCell="C2" sqref="C2:G3"/>
    </sheetView>
  </sheetViews>
  <sheetFormatPr defaultRowHeight="11.25"/>
  <cols>
    <col min="1" max="1" width="3.375" style="968" customWidth="1"/>
    <col min="2" max="2" width="6.625" style="968" customWidth="1"/>
    <col min="3" max="3" width="7.625" style="968" customWidth="1"/>
    <col min="4" max="4" width="1.625" style="968" customWidth="1"/>
    <col min="5" max="5" width="6.125" style="968" customWidth="1"/>
    <col min="6" max="6" width="8.25" style="968" customWidth="1"/>
    <col min="7" max="7" width="7.375" style="968" customWidth="1"/>
    <col min="8" max="8" width="1.625" style="968" customWidth="1"/>
    <col min="9" max="9" width="5.625" style="968" customWidth="1"/>
    <col min="10" max="10" width="8" style="968" customWidth="1"/>
    <col min="11" max="11" width="7.375" style="968" customWidth="1"/>
    <col min="12" max="12" width="1.625" style="968" customWidth="1"/>
    <col min="13" max="13" width="5.625" style="968" customWidth="1"/>
    <col min="14" max="14" width="8" style="968" customWidth="1"/>
    <col min="15" max="15" width="6" style="968" customWidth="1"/>
    <col min="16" max="16" width="1.625" style="968" customWidth="1"/>
    <col min="17" max="17" width="5.625" style="968" customWidth="1"/>
    <col min="18" max="18" width="8" style="968" customWidth="1"/>
    <col min="19" max="19" width="5.875" style="968" customWidth="1"/>
    <col min="20" max="20" width="1.625" style="968" customWidth="1"/>
    <col min="21" max="21" width="5.625" style="968" customWidth="1"/>
    <col min="22" max="22" width="8" style="968" customWidth="1"/>
    <col min="23" max="23" width="6.125" style="968" customWidth="1"/>
    <col min="24" max="24" width="1.625" style="968" customWidth="1"/>
    <col min="25" max="25" width="5.625" style="968" customWidth="1"/>
    <col min="26" max="26" width="8" style="968" customWidth="1"/>
    <col min="27" max="27" width="0.5" style="968" customWidth="1"/>
    <col min="28" max="28" width="2.5" style="968" customWidth="1"/>
    <col min="29" max="16384" width="9" style="968"/>
  </cols>
  <sheetData>
    <row r="1" spans="1:28" s="976" customFormat="1" ht="15" customHeight="1">
      <c r="A1" s="1451" t="str">
        <f>市内河!A1</f>
        <v>2026年</v>
      </c>
      <c r="B1" s="1451"/>
      <c r="C1" s="835" t="s">
        <v>178</v>
      </c>
      <c r="D1" s="1612">
        <f>市内河!$D$1</f>
        <v>0</v>
      </c>
      <c r="E1" s="1612"/>
      <c r="F1" s="1612"/>
      <c r="G1" s="1613"/>
      <c r="H1" s="1452" t="s">
        <v>189</v>
      </c>
      <c r="I1" s="1452"/>
      <c r="J1" s="1452"/>
      <c r="K1" s="1452"/>
      <c r="L1" s="1618" t="s">
        <v>299</v>
      </c>
      <c r="M1" s="1619"/>
      <c r="N1" s="1612">
        <f>市内河!$N$1</f>
        <v>0</v>
      </c>
      <c r="O1" s="1613"/>
      <c r="P1" s="1452" t="s">
        <v>300</v>
      </c>
      <c r="Q1" s="1452"/>
      <c r="R1" s="1439" t="s">
        <v>220</v>
      </c>
      <c r="S1" s="1434">
        <f>市内河!$R$1</f>
        <v>0</v>
      </c>
      <c r="T1" s="1435"/>
      <c r="U1" s="1436"/>
      <c r="V1" s="1471" t="s">
        <v>305</v>
      </c>
      <c r="W1" s="1453"/>
      <c r="X1" s="1453" t="s">
        <v>306</v>
      </c>
      <c r="Y1" s="1453"/>
      <c r="Z1" s="1453"/>
      <c r="AA1" s="975"/>
    </row>
    <row r="2" spans="1:28" s="976" customFormat="1" ht="18" customHeight="1">
      <c r="A2" s="1583" t="str">
        <f>市内河!A2</f>
        <v>11/1改正</v>
      </c>
      <c r="B2" s="1584"/>
      <c r="C2" s="1459">
        <f>市内河!C2</f>
        <v>0</v>
      </c>
      <c r="D2" s="1460"/>
      <c r="E2" s="1460"/>
      <c r="F2" s="1460"/>
      <c r="G2" s="1460"/>
      <c r="H2" s="1460">
        <f>市内河!G2</f>
        <v>0</v>
      </c>
      <c r="I2" s="1460"/>
      <c r="J2" s="1460"/>
      <c r="K2" s="1460"/>
      <c r="L2" s="1449">
        <f>市内河!L2</f>
        <v>0</v>
      </c>
      <c r="M2" s="1449"/>
      <c r="N2" s="1449"/>
      <c r="O2" s="1449"/>
      <c r="P2" s="1463">
        <f>市内河!O2</f>
        <v>0</v>
      </c>
      <c r="Q2" s="1463"/>
      <c r="R2" s="1475"/>
      <c r="S2" s="1437"/>
      <c r="T2" s="1437"/>
      <c r="U2" s="1438"/>
      <c r="V2" s="1481">
        <f>市内河!U2</f>
        <v>0</v>
      </c>
      <c r="W2" s="1617"/>
      <c r="X2" s="1484">
        <f>市内河!W2</f>
        <v>0</v>
      </c>
      <c r="Y2" s="1484"/>
      <c r="Z2" s="1484"/>
      <c r="AA2" s="975"/>
      <c r="AB2" s="842"/>
    </row>
    <row r="3" spans="1:28" s="976" customFormat="1" ht="18" customHeight="1">
      <c r="A3" s="1405" t="s">
        <v>156</v>
      </c>
      <c r="B3" s="1405"/>
      <c r="C3" s="1572"/>
      <c r="D3" s="1573"/>
      <c r="E3" s="1573"/>
      <c r="F3" s="1573"/>
      <c r="G3" s="1573"/>
      <c r="H3" s="1573"/>
      <c r="I3" s="1573"/>
      <c r="J3" s="1573"/>
      <c r="K3" s="1699"/>
      <c r="L3" s="1449"/>
      <c r="M3" s="1449"/>
      <c r="N3" s="1449"/>
      <c r="O3" s="1449"/>
      <c r="P3" s="1464"/>
      <c r="Q3" s="1464"/>
      <c r="R3" s="918" t="s">
        <v>81</v>
      </c>
      <c r="S3" s="1616">
        <f>SUM(F23,N23)</f>
        <v>0</v>
      </c>
      <c r="T3" s="1704"/>
      <c r="U3" s="1704"/>
      <c r="V3" s="1582" t="s">
        <v>301</v>
      </c>
      <c r="W3" s="1582"/>
      <c r="X3" s="1582"/>
      <c r="Y3" s="1582"/>
      <c r="Z3" s="1614"/>
    </row>
    <row r="4" spans="1:28" s="976" customFormat="1" ht="16.5" customHeight="1">
      <c r="A4" s="978"/>
      <c r="B4" s="978"/>
      <c r="C4" s="920" t="s">
        <v>203</v>
      </c>
      <c r="D4" s="1631">
        <f>市内河!D4</f>
        <v>0</v>
      </c>
      <c r="E4" s="1632"/>
      <c r="F4" s="1632"/>
      <c r="G4" s="1632"/>
      <c r="H4" s="1632"/>
      <c r="I4" s="1632"/>
      <c r="J4" s="1633"/>
      <c r="K4" s="1630" t="s">
        <v>91</v>
      </c>
      <c r="L4" s="1768"/>
      <c r="M4" s="1711">
        <f>市内河!N4</f>
        <v>0</v>
      </c>
      <c r="N4" s="1711"/>
      <c r="O4" s="1712"/>
      <c r="P4" s="1421" t="s">
        <v>277</v>
      </c>
      <c r="Q4" s="1422"/>
      <c r="R4" s="1602"/>
      <c r="S4" s="1703" t="s">
        <v>278</v>
      </c>
      <c r="T4" s="1602"/>
      <c r="U4" s="1602"/>
      <c r="V4" s="1705">
        <f>市内河!U4</f>
        <v>0</v>
      </c>
      <c r="W4" s="1706"/>
      <c r="X4" s="1706"/>
      <c r="Y4" s="1706"/>
      <c r="Z4" s="1707"/>
      <c r="AB4" s="846">
        <v>4</v>
      </c>
    </row>
    <row r="5" spans="1:28" s="976" customFormat="1" ht="16.5" customHeight="1">
      <c r="A5" s="1044"/>
      <c r="B5" s="1044"/>
      <c r="C5" s="849" t="s">
        <v>257</v>
      </c>
      <c r="D5" s="1403">
        <f>市内河!D5</f>
        <v>0</v>
      </c>
      <c r="E5" s="1403"/>
      <c r="F5" s="1620"/>
      <c r="G5" s="850" t="s">
        <v>281</v>
      </c>
      <c r="H5" s="1403">
        <f>市内河!H5</f>
        <v>0</v>
      </c>
      <c r="I5" s="1672"/>
      <c r="J5" s="1673"/>
      <c r="K5" s="1417" t="s">
        <v>92</v>
      </c>
      <c r="L5" s="1417"/>
      <c r="M5" s="1681">
        <f>市内河!N5</f>
        <v>0</v>
      </c>
      <c r="N5" s="1682"/>
      <c r="O5" s="1683"/>
      <c r="P5" s="1609"/>
      <c r="Q5" s="1610"/>
      <c r="R5" s="1611"/>
      <c r="S5" s="1441"/>
      <c r="T5" s="1608"/>
      <c r="U5" s="1608"/>
      <c r="V5" s="1708"/>
      <c r="W5" s="1709"/>
      <c r="X5" s="1709"/>
      <c r="Y5" s="1709"/>
      <c r="Z5" s="1710"/>
    </row>
    <row r="6" spans="1:28" ht="20.25" customHeight="1">
      <c r="A6" s="981" t="s">
        <v>2</v>
      </c>
      <c r="B6" s="1045"/>
      <c r="C6" s="992" t="s">
        <v>153</v>
      </c>
      <c r="D6" s="1663" t="s">
        <v>3</v>
      </c>
      <c r="E6" s="1767"/>
      <c r="F6" s="984" t="s">
        <v>95</v>
      </c>
      <c r="G6" s="987" t="s">
        <v>250</v>
      </c>
      <c r="H6" s="1663" t="s">
        <v>3</v>
      </c>
      <c r="I6" s="1746"/>
      <c r="J6" s="1046" t="s">
        <v>95</v>
      </c>
      <c r="K6" s="987" t="s">
        <v>251</v>
      </c>
      <c r="L6" s="1412" t="s">
        <v>3</v>
      </c>
      <c r="M6" s="1717"/>
      <c r="N6" s="984" t="s">
        <v>95</v>
      </c>
      <c r="O6" s="910" t="s">
        <v>252</v>
      </c>
      <c r="P6" s="1412" t="s">
        <v>3</v>
      </c>
      <c r="Q6" s="1716"/>
      <c r="R6" s="1047" t="s">
        <v>95</v>
      </c>
      <c r="S6" s="1048" t="s">
        <v>253</v>
      </c>
      <c r="T6" s="1412" t="s">
        <v>3</v>
      </c>
      <c r="U6" s="1716"/>
      <c r="V6" s="1049" t="s">
        <v>95</v>
      </c>
      <c r="W6" s="992" t="s">
        <v>4</v>
      </c>
      <c r="X6" s="1663" t="s">
        <v>3</v>
      </c>
      <c r="Y6" s="1754"/>
      <c r="Z6" s="1049" t="s">
        <v>95</v>
      </c>
      <c r="AA6" s="993"/>
      <c r="AB6" s="1425" t="s">
        <v>221</v>
      </c>
    </row>
    <row r="7" spans="1:28" ht="20.100000000000001" customHeight="1">
      <c r="A7" s="1648" t="s">
        <v>520</v>
      </c>
      <c r="B7" s="1764"/>
      <c r="C7" s="1758" t="s">
        <v>289</v>
      </c>
      <c r="D7" s="1590" t="s">
        <v>11</v>
      </c>
      <c r="E7" s="1700">
        <v>11200</v>
      </c>
      <c r="F7" s="1731"/>
      <c r="G7" s="1734"/>
      <c r="H7" s="1735"/>
      <c r="I7" s="1735"/>
      <c r="J7" s="1735"/>
      <c r="K7" s="1761" t="s">
        <v>41</v>
      </c>
      <c r="L7" s="1750"/>
      <c r="M7" s="1747">
        <v>1600</v>
      </c>
      <c r="N7" s="1731"/>
      <c r="O7" s="832"/>
      <c r="P7" s="1050"/>
      <c r="Q7"/>
      <c r="R7" s="1051"/>
      <c r="S7" s="832"/>
      <c r="T7" s="1050"/>
      <c r="U7"/>
      <c r="V7" s="1051"/>
      <c r="W7" s="832"/>
      <c r="X7" s="1050"/>
      <c r="Y7"/>
      <c r="Z7" s="1052"/>
      <c r="AA7" s="993"/>
      <c r="AB7" s="1425"/>
    </row>
    <row r="8" spans="1:28" ht="20.100000000000001" customHeight="1">
      <c r="A8" s="1765" t="s">
        <v>521</v>
      </c>
      <c r="B8" s="1053" t="s">
        <v>522</v>
      </c>
      <c r="C8" s="1759"/>
      <c r="D8" s="1591"/>
      <c r="E8" s="1701"/>
      <c r="F8" s="1732"/>
      <c r="G8" s="1667"/>
      <c r="H8" s="1736"/>
      <c r="I8" s="1736"/>
      <c r="J8" s="1736"/>
      <c r="K8" s="1762"/>
      <c r="L8" s="1751"/>
      <c r="M8" s="1748"/>
      <c r="N8" s="1732"/>
      <c r="O8" s="832"/>
      <c r="P8" s="1050"/>
      <c r="Q8"/>
      <c r="R8" s="1051"/>
      <c r="S8" s="832"/>
      <c r="T8" s="1050"/>
      <c r="U8"/>
      <c r="V8" s="1051"/>
      <c r="W8" s="832"/>
      <c r="X8" s="1050"/>
      <c r="Y8"/>
      <c r="Z8" s="1052"/>
      <c r="AA8" s="993"/>
      <c r="AB8" s="1425"/>
    </row>
    <row r="9" spans="1:28" ht="20.100000000000001" customHeight="1">
      <c r="A9" s="1766"/>
      <c r="B9" s="1054" t="s">
        <v>523</v>
      </c>
      <c r="C9" s="1760"/>
      <c r="D9" s="1637"/>
      <c r="E9" s="1702"/>
      <c r="F9" s="1733"/>
      <c r="G9" s="1667"/>
      <c r="H9" s="1736"/>
      <c r="I9" s="1736"/>
      <c r="J9" s="1736"/>
      <c r="K9" s="1763"/>
      <c r="L9" s="1752"/>
      <c r="M9" s="1749"/>
      <c r="N9" s="1733"/>
      <c r="T9" s="1055"/>
      <c r="V9" s="1056"/>
      <c r="Z9" s="1057"/>
      <c r="AA9" s="1007"/>
      <c r="AB9" s="1743"/>
    </row>
    <row r="10" spans="1:28" ht="20.25" customHeight="1">
      <c r="A10" s="1740" t="s">
        <v>42</v>
      </c>
      <c r="B10" s="878" t="s">
        <v>43</v>
      </c>
      <c r="C10" s="994" t="s">
        <v>44</v>
      </c>
      <c r="D10" s="865" t="s">
        <v>11</v>
      </c>
      <c r="E10" s="454">
        <v>4850</v>
      </c>
      <c r="F10" s="17"/>
      <c r="G10" s="1756"/>
      <c r="H10" s="1757"/>
      <c r="I10" s="1757"/>
      <c r="J10" s="1757"/>
      <c r="K10" s="1027" t="s">
        <v>44</v>
      </c>
      <c r="L10" s="953"/>
      <c r="M10" s="454">
        <v>2050</v>
      </c>
      <c r="N10" s="17"/>
      <c r="O10" s="1056" t="s">
        <v>89</v>
      </c>
      <c r="S10" s="1056" t="s">
        <v>89</v>
      </c>
      <c r="T10" s="1055"/>
      <c r="U10" s="223"/>
      <c r="V10" s="475"/>
      <c r="Z10" s="1058"/>
      <c r="AA10" s="459"/>
      <c r="AB10" s="1743"/>
    </row>
    <row r="11" spans="1:28" ht="20.25" customHeight="1">
      <c r="A11" s="1741"/>
      <c r="B11" s="1715" t="s">
        <v>45</v>
      </c>
      <c r="C11" s="994" t="s">
        <v>157</v>
      </c>
      <c r="D11" s="865" t="s">
        <v>11</v>
      </c>
      <c r="E11" s="454">
        <v>4550</v>
      </c>
      <c r="F11" s="17"/>
      <c r="G11" s="1756"/>
      <c r="H11" s="1757"/>
      <c r="I11" s="1757"/>
      <c r="J11" s="1757"/>
      <c r="K11" s="1027" t="s">
        <v>157</v>
      </c>
      <c r="L11" s="1059"/>
      <c r="M11" s="458">
        <v>1500</v>
      </c>
      <c r="N11" s="42"/>
      <c r="O11" s="1056" t="s">
        <v>89</v>
      </c>
      <c r="S11" s="1056" t="s">
        <v>89</v>
      </c>
      <c r="T11" s="1055"/>
      <c r="V11" s="1056"/>
      <c r="Z11" s="1058"/>
      <c r="AB11" s="1743"/>
    </row>
    <row r="12" spans="1:28" ht="20.25" customHeight="1">
      <c r="A12" s="1741"/>
      <c r="B12" s="1755"/>
      <c r="C12" s="994" t="s">
        <v>321</v>
      </c>
      <c r="D12" s="865" t="s">
        <v>11</v>
      </c>
      <c r="E12" s="454">
        <v>3000</v>
      </c>
      <c r="F12" s="17"/>
      <c r="G12" s="1015"/>
      <c r="H12" s="887"/>
      <c r="I12" s="234"/>
      <c r="J12" s="235"/>
      <c r="K12" s="994" t="s">
        <v>345</v>
      </c>
      <c r="L12" s="865" t="s">
        <v>98</v>
      </c>
      <c r="M12" s="463">
        <v>600</v>
      </c>
      <c r="N12" s="19"/>
      <c r="O12" s="1056" t="s">
        <v>89</v>
      </c>
      <c r="T12" s="1055"/>
      <c r="V12" s="1056"/>
      <c r="Z12" s="1058"/>
      <c r="AB12" s="1743"/>
    </row>
    <row r="13" spans="1:28" ht="20.25" customHeight="1">
      <c r="A13" s="1741"/>
      <c r="B13" s="1060" t="s">
        <v>46</v>
      </c>
      <c r="C13" s="994" t="s">
        <v>47</v>
      </c>
      <c r="D13" s="865" t="s">
        <v>9</v>
      </c>
      <c r="E13" s="454">
        <v>1500</v>
      </c>
      <c r="F13" s="17"/>
      <c r="G13" s="1061" t="s">
        <v>89</v>
      </c>
      <c r="H13" s="236"/>
      <c r="I13" s="237"/>
      <c r="J13" s="206"/>
      <c r="K13" s="1062"/>
      <c r="L13" s="249"/>
      <c r="M13" s="1063"/>
      <c r="N13" s="224"/>
      <c r="S13" s="1064"/>
      <c r="T13" s="223"/>
      <c r="V13" s="223"/>
      <c r="Z13" s="1058"/>
      <c r="AB13" s="1743"/>
    </row>
    <row r="14" spans="1:28" ht="20.25" customHeight="1">
      <c r="A14" s="1742"/>
      <c r="B14" s="867" t="s">
        <v>48</v>
      </c>
      <c r="C14" s="994" t="s">
        <v>49</v>
      </c>
      <c r="D14" s="865" t="s">
        <v>9</v>
      </c>
      <c r="E14" s="454">
        <v>1600</v>
      </c>
      <c r="F14" s="17"/>
      <c r="G14" s="238" t="s">
        <v>89</v>
      </c>
      <c r="H14" s="236"/>
      <c r="I14" s="237"/>
      <c r="J14" s="206"/>
      <c r="K14" s="1015"/>
      <c r="L14" s="249"/>
      <c r="M14" s="1063"/>
      <c r="N14" s="224"/>
      <c r="T14" s="1055"/>
      <c r="U14" s="223"/>
      <c r="V14" s="475"/>
      <c r="Z14" s="1058"/>
      <c r="AB14" s="1743"/>
    </row>
    <row r="15" spans="1:28" ht="20.25" customHeight="1">
      <c r="A15" s="1729" t="s">
        <v>50</v>
      </c>
      <c r="B15" s="1730"/>
      <c r="C15" s="1027" t="s">
        <v>346</v>
      </c>
      <c r="D15" s="865" t="s">
        <v>98</v>
      </c>
      <c r="E15" s="454">
        <v>4800</v>
      </c>
      <c r="F15" s="17"/>
      <c r="G15" s="1002"/>
      <c r="H15" s="887"/>
      <c r="I15" s="239"/>
      <c r="J15" s="240"/>
      <c r="K15" s="1651" t="s">
        <v>346</v>
      </c>
      <c r="L15" s="1590" t="s">
        <v>98</v>
      </c>
      <c r="M15" s="1723">
        <v>1300</v>
      </c>
      <c r="N15" s="1726"/>
      <c r="O15" s="1065" t="s">
        <v>89</v>
      </c>
      <c r="P15" s="1065"/>
      <c r="Q15" s="1065"/>
      <c r="S15" s="1008"/>
      <c r="T15" s="1066"/>
      <c r="U15" s="223"/>
      <c r="V15" s="476"/>
      <c r="Z15" s="1058"/>
      <c r="AA15" s="1055"/>
      <c r="AB15" s="1743"/>
    </row>
    <row r="16" spans="1:28" ht="20.25" customHeight="1">
      <c r="A16" s="1642" t="s">
        <v>51</v>
      </c>
      <c r="B16" s="1737" t="s">
        <v>158</v>
      </c>
      <c r="C16" s="1027" t="s">
        <v>188</v>
      </c>
      <c r="D16" s="865" t="s">
        <v>98</v>
      </c>
      <c r="E16" s="477">
        <v>2150</v>
      </c>
      <c r="F16" s="17"/>
      <c r="G16" s="1067"/>
      <c r="H16" s="241"/>
      <c r="I16" s="200"/>
      <c r="J16" s="209"/>
      <c r="K16" s="1753"/>
      <c r="L16" s="1722"/>
      <c r="M16" s="1725"/>
      <c r="N16" s="1728"/>
      <c r="S16" s="1056" t="s">
        <v>89</v>
      </c>
      <c r="Z16" s="1058"/>
      <c r="AB16" s="1743"/>
    </row>
    <row r="17" spans="1:28" ht="20.25" customHeight="1">
      <c r="A17" s="1739"/>
      <c r="B17" s="1738"/>
      <c r="C17" s="994" t="s">
        <v>52</v>
      </c>
      <c r="D17" s="865" t="s">
        <v>9</v>
      </c>
      <c r="E17" s="1068">
        <v>550</v>
      </c>
      <c r="F17" s="17"/>
      <c r="G17" s="1067"/>
      <c r="H17" s="218"/>
      <c r="I17" s="242"/>
      <c r="J17" s="209"/>
      <c r="K17" s="1069"/>
      <c r="L17" s="1070"/>
      <c r="M17" s="478"/>
      <c r="N17" s="224"/>
      <c r="Q17" s="223"/>
      <c r="R17" s="223"/>
      <c r="U17" s="223"/>
      <c r="V17" s="223"/>
      <c r="Y17" s="223"/>
      <c r="Z17" s="479"/>
      <c r="AA17" s="223"/>
      <c r="AB17" s="1743"/>
    </row>
    <row r="18" spans="1:28" ht="20.25" customHeight="1">
      <c r="A18" s="1642" t="s">
        <v>53</v>
      </c>
      <c r="B18" s="1715" t="s">
        <v>54</v>
      </c>
      <c r="C18" s="994" t="s">
        <v>416</v>
      </c>
      <c r="D18" s="865" t="s">
        <v>98</v>
      </c>
      <c r="E18" s="454">
        <v>3400</v>
      </c>
      <c r="F18" s="17"/>
      <c r="G18" s="1002"/>
      <c r="H18" s="887"/>
      <c r="I18" s="239"/>
      <c r="J18" s="240"/>
      <c r="K18" s="1718" t="s">
        <v>407</v>
      </c>
      <c r="L18" s="1590" t="s">
        <v>98</v>
      </c>
      <c r="M18" s="1723">
        <v>1550</v>
      </c>
      <c r="N18" s="1726"/>
      <c r="O18" s="1071" t="s">
        <v>89</v>
      </c>
      <c r="Q18" s="223"/>
      <c r="R18" s="223"/>
      <c r="S18" s="1072" t="s">
        <v>89</v>
      </c>
      <c r="U18" s="223"/>
      <c r="V18" s="223"/>
      <c r="W18" s="1073"/>
      <c r="Y18" s="223"/>
      <c r="Z18" s="479"/>
      <c r="AA18" s="223"/>
      <c r="AB18" s="1743"/>
    </row>
    <row r="19" spans="1:28" ht="20.25" customHeight="1">
      <c r="A19" s="1713"/>
      <c r="B19" s="1744"/>
      <c r="C19" s="994" t="s">
        <v>417</v>
      </c>
      <c r="D19" s="865" t="s">
        <v>98</v>
      </c>
      <c r="E19" s="454">
        <v>1500</v>
      </c>
      <c r="F19" s="17"/>
      <c r="G19" s="1074"/>
      <c r="H19" s="887"/>
      <c r="I19" s="239"/>
      <c r="J19" s="1075"/>
      <c r="K19" s="1719"/>
      <c r="L19" s="1721"/>
      <c r="M19" s="1724"/>
      <c r="N19" s="1727"/>
      <c r="Z19" s="1058"/>
      <c r="AA19" s="223"/>
      <c r="AB19" s="1743"/>
    </row>
    <row r="20" spans="1:28" ht="20.25" customHeight="1">
      <c r="A20" s="1713"/>
      <c r="B20" s="1745"/>
      <c r="C20" s="1027" t="s">
        <v>418</v>
      </c>
      <c r="D20" s="865" t="s">
        <v>98</v>
      </c>
      <c r="E20" s="454">
        <v>700</v>
      </c>
      <c r="F20" s="17"/>
      <c r="G20" s="1002"/>
      <c r="H20" s="887"/>
      <c r="I20" s="239"/>
      <c r="J20" s="240"/>
      <c r="K20" s="1719"/>
      <c r="L20" s="1721"/>
      <c r="M20" s="1724"/>
      <c r="N20" s="1727"/>
      <c r="T20" s="1076"/>
      <c r="V20" s="1077"/>
      <c r="W20" s="1077"/>
      <c r="X20" s="1077"/>
      <c r="Y20" s="1078"/>
      <c r="Z20" s="1079"/>
      <c r="AB20" s="1743"/>
    </row>
    <row r="21" spans="1:28" ht="20.25" customHeight="1">
      <c r="A21" s="1713"/>
      <c r="B21" s="1715" t="s">
        <v>84</v>
      </c>
      <c r="C21" s="994" t="s">
        <v>646</v>
      </c>
      <c r="D21" s="865" t="s">
        <v>98</v>
      </c>
      <c r="E21" s="454">
        <v>2500</v>
      </c>
      <c r="F21" s="17"/>
      <c r="G21" s="1080" t="s">
        <v>89</v>
      </c>
      <c r="H21" s="218"/>
      <c r="I21" s="200"/>
      <c r="J21" s="1014"/>
      <c r="K21" s="1720"/>
      <c r="L21" s="1722"/>
      <c r="M21" s="1725"/>
      <c r="N21" s="1728"/>
      <c r="S21" s="1056" t="s">
        <v>89</v>
      </c>
      <c r="Z21" s="1058"/>
      <c r="AA21" s="1078"/>
      <c r="AB21" s="1743"/>
    </row>
    <row r="22" spans="1:28" ht="20.25" customHeight="1" thickBot="1">
      <c r="A22" s="1714"/>
      <c r="B22" s="1714"/>
      <c r="C22" s="1081" t="s">
        <v>652</v>
      </c>
      <c r="D22" s="1082"/>
      <c r="E22" s="464"/>
      <c r="F22" s="740"/>
      <c r="G22" s="1083" t="s">
        <v>89</v>
      </c>
      <c r="H22" s="1084"/>
      <c r="I22" s="1085"/>
      <c r="J22" s="1086"/>
      <c r="K22" s="1087"/>
      <c r="L22" s="1088"/>
      <c r="M22" s="480"/>
      <c r="N22" s="1086"/>
      <c r="O22" s="1089"/>
      <c r="P22" s="1089"/>
      <c r="Q22" s="1089"/>
      <c r="R22" s="1089"/>
      <c r="S22" s="1089"/>
      <c r="T22" s="1089"/>
      <c r="U22" s="1089"/>
      <c r="V22" s="1089"/>
      <c r="W22" s="1089"/>
      <c r="X22" s="1089"/>
      <c r="Y22" s="1089"/>
      <c r="Z22" s="1090"/>
      <c r="AB22" s="1743"/>
    </row>
    <row r="23" spans="1:28" ht="20.25" customHeight="1" thickTop="1">
      <c r="A23" s="1035" t="s">
        <v>155</v>
      </c>
      <c r="B23" s="481">
        <f>SUM(E23,M23)</f>
        <v>50900</v>
      </c>
      <c r="C23" s="1035" t="s">
        <v>155</v>
      </c>
      <c r="D23" s="1091"/>
      <c r="E23" s="465">
        <f>SUM(E7:E22)</f>
        <v>42300</v>
      </c>
      <c r="F23" s="466">
        <f>SUM(F7:F22)</f>
        <v>0</v>
      </c>
      <c r="G23" s="1038"/>
      <c r="H23" s="1092"/>
      <c r="I23" s="465"/>
      <c r="J23" s="470"/>
      <c r="K23" s="1038" t="s">
        <v>155</v>
      </c>
      <c r="L23" s="482"/>
      <c r="M23" s="482">
        <f>SUM(M7:M21)</f>
        <v>8600</v>
      </c>
      <c r="N23" s="483">
        <f>SUM(N7:N21)</f>
        <v>0</v>
      </c>
      <c r="O23" s="1093"/>
      <c r="P23" s="1094"/>
      <c r="Q23" s="467"/>
      <c r="R23" s="1095"/>
      <c r="S23" s="1035"/>
      <c r="T23" s="1094"/>
      <c r="U23" s="467"/>
      <c r="V23" s="484"/>
      <c r="W23" s="1035"/>
      <c r="X23" s="1039"/>
      <c r="Y23" s="467"/>
      <c r="Z23" s="1095"/>
      <c r="AB23" s="1743"/>
    </row>
    <row r="24" spans="1:28" ht="12" customHeight="1">
      <c r="A24" s="218" t="s">
        <v>514</v>
      </c>
      <c r="B24" s="1096"/>
      <c r="C24" s="1097"/>
      <c r="D24" s="1097"/>
      <c r="E24" s="485"/>
      <c r="F24" s="1097"/>
      <c r="G24" s="1097"/>
      <c r="H24" s="1097"/>
      <c r="I24" s="485"/>
      <c r="J24" s="1096"/>
      <c r="M24" s="218"/>
      <c r="Q24" s="223"/>
    </row>
    <row r="25" spans="1:28" ht="12" customHeight="1">
      <c r="A25" s="972" t="s">
        <v>675</v>
      </c>
      <c r="B25" s="1008"/>
      <c r="C25" s="1008"/>
      <c r="D25" s="1008"/>
      <c r="E25" s="274"/>
      <c r="F25" s="1008"/>
      <c r="G25" s="1008"/>
      <c r="H25" s="1008"/>
      <c r="I25" s="274"/>
      <c r="J25" s="1008"/>
      <c r="M25" s="218" t="s">
        <v>408</v>
      </c>
      <c r="Q25" s="223"/>
    </row>
    <row r="26" spans="1:28" ht="12" customHeight="1">
      <c r="A26" s="241" t="s">
        <v>322</v>
      </c>
      <c r="B26" s="1096"/>
      <c r="C26" s="1097"/>
      <c r="D26" s="1097"/>
      <c r="E26" s="1097"/>
      <c r="F26" s="1097"/>
      <c r="G26" s="1097"/>
      <c r="H26" s="1097"/>
      <c r="I26" s="1097"/>
      <c r="J26" s="1096"/>
      <c r="L26" s="1098"/>
      <c r="M26" s="218" t="s">
        <v>620</v>
      </c>
      <c r="N26" s="1098"/>
      <c r="O26" s="1098"/>
      <c r="P26" s="1098"/>
      <c r="Q26" s="1098"/>
      <c r="R26" s="1098"/>
      <c r="S26" s="1098"/>
      <c r="T26" s="1098"/>
      <c r="U26" s="1098"/>
      <c r="V26" s="1098"/>
      <c r="W26" s="969"/>
      <c r="X26" s="969"/>
      <c r="Y26" s="969"/>
      <c r="AA26" s="969"/>
      <c r="AB26" s="1098"/>
    </row>
    <row r="27" spans="1:28" ht="12" customHeight="1">
      <c r="A27" s="218" t="s">
        <v>86</v>
      </c>
      <c r="B27" s="1096"/>
      <c r="C27" s="1099"/>
      <c r="D27" s="1099"/>
      <c r="E27" s="1099"/>
      <c r="F27" s="1099"/>
      <c r="G27" s="1099"/>
      <c r="H27" s="1100"/>
      <c r="I27" s="1100"/>
      <c r="J27" s="1099"/>
      <c r="M27" s="218" t="s">
        <v>420</v>
      </c>
      <c r="V27" s="453"/>
      <c r="W27" s="834"/>
      <c r="X27" s="834"/>
      <c r="Y27" s="834"/>
      <c r="Z27" s="834"/>
      <c r="AA27" s="834"/>
      <c r="AB27" s="453"/>
    </row>
    <row r="28" spans="1:28" ht="12" customHeight="1">
      <c r="A28" s="218" t="s">
        <v>419</v>
      </c>
      <c r="B28" s="1096"/>
      <c r="C28" s="1099"/>
      <c r="D28" s="1099"/>
      <c r="E28" s="1099"/>
      <c r="F28" s="1099"/>
      <c r="G28" s="1099"/>
      <c r="H28" s="1100"/>
      <c r="I28" s="1100"/>
      <c r="J28" s="1099"/>
      <c r="M28" s="218" t="s">
        <v>647</v>
      </c>
      <c r="V28" s="453"/>
      <c r="W28" s="834"/>
      <c r="X28" s="834"/>
      <c r="Y28" s="834"/>
      <c r="Z28" s="834"/>
      <c r="AA28" s="834"/>
      <c r="AB28" s="453"/>
    </row>
    <row r="29" spans="1:28" ht="12" customHeight="1">
      <c r="A29" s="915" t="s">
        <v>316</v>
      </c>
      <c r="B29" s="1096"/>
      <c r="C29" s="1099"/>
      <c r="D29" s="1099"/>
      <c r="E29" s="1099"/>
      <c r="F29" s="1099"/>
      <c r="G29" s="1099"/>
      <c r="H29" s="1100"/>
      <c r="I29" s="1100"/>
      <c r="J29" s="1099"/>
      <c r="M29" s="218"/>
      <c r="V29" s="453"/>
      <c r="W29" s="834"/>
      <c r="X29" s="834"/>
      <c r="Y29" s="834"/>
      <c r="Z29" s="834"/>
      <c r="AA29" s="834"/>
      <c r="AB29" s="453"/>
    </row>
    <row r="30" spans="1:28" ht="12" customHeight="1">
      <c r="A30" s="915" t="s">
        <v>317</v>
      </c>
      <c r="B30" s="1096"/>
      <c r="C30" s="1099"/>
      <c r="D30" s="1099"/>
      <c r="E30" s="1099"/>
      <c r="F30" s="1099"/>
      <c r="G30" s="1099"/>
      <c r="H30" s="1100"/>
      <c r="I30" s="1100"/>
      <c r="J30" s="1099"/>
      <c r="K30" s="218"/>
      <c r="V30" s="453"/>
      <c r="W30" s="834"/>
      <c r="X30" s="834"/>
      <c r="Y30" s="834"/>
      <c r="Z30" s="834"/>
      <c r="AA30" s="834"/>
      <c r="AB30" s="453"/>
    </row>
    <row r="31" spans="1:28" ht="12" customHeight="1">
      <c r="A31" s="915"/>
    </row>
    <row r="32" spans="1:28" ht="17.100000000000001" customHeight="1"/>
    <row r="33" spans="2:2" ht="17.100000000000001" customHeight="1"/>
    <row r="34" spans="2:2" ht="17.100000000000001" customHeight="1"/>
    <row r="39" spans="2:2">
      <c r="B39" s="1055"/>
    </row>
  </sheetData>
  <sheetProtection algorithmName="SHA-512" hashValue="3GQzvSxt/8QPkBeJUdjl8HBkwPinYVYbhNlvoQT3kszcyWSVsTuLkh7j3pwslmBElZweJQpPOMYVj2oX8Csr7Q==" saltValue="8wtAkeUTX+KYpD7Y1gVpPg==" spinCount="100000" sheet="1" selectLockedCells="1"/>
  <mergeCells count="67">
    <mergeCell ref="A2:B2"/>
    <mergeCell ref="C7:C9"/>
    <mergeCell ref="K7:K9"/>
    <mergeCell ref="A7:B7"/>
    <mergeCell ref="A8:A9"/>
    <mergeCell ref="D6:E6"/>
    <mergeCell ref="K5:L5"/>
    <mergeCell ref="C2:G3"/>
    <mergeCell ref="H2:K3"/>
    <mergeCell ref="K4:L4"/>
    <mergeCell ref="AB6:AB23"/>
    <mergeCell ref="B18:B20"/>
    <mergeCell ref="M15:M16"/>
    <mergeCell ref="H6:I6"/>
    <mergeCell ref="M7:M9"/>
    <mergeCell ref="L7:L9"/>
    <mergeCell ref="T6:U6"/>
    <mergeCell ref="N7:N9"/>
    <mergeCell ref="K15:K16"/>
    <mergeCell ref="N15:N16"/>
    <mergeCell ref="X6:Y6"/>
    <mergeCell ref="B11:B12"/>
    <mergeCell ref="G10:J11"/>
    <mergeCell ref="A18:A22"/>
    <mergeCell ref="B21:B22"/>
    <mergeCell ref="P6:Q6"/>
    <mergeCell ref="L6:M6"/>
    <mergeCell ref="K18:K21"/>
    <mergeCell ref="L18:L21"/>
    <mergeCell ref="M18:M21"/>
    <mergeCell ref="N18:N21"/>
    <mergeCell ref="L15:L16"/>
    <mergeCell ref="A15:B15"/>
    <mergeCell ref="F7:F9"/>
    <mergeCell ref="D7:D9"/>
    <mergeCell ref="G7:J9"/>
    <mergeCell ref="B16:B17"/>
    <mergeCell ref="A16:A17"/>
    <mergeCell ref="A10:A14"/>
    <mergeCell ref="L1:M1"/>
    <mergeCell ref="D5:F5"/>
    <mergeCell ref="M4:O4"/>
    <mergeCell ref="M5:O5"/>
    <mergeCell ref="N1:O1"/>
    <mergeCell ref="L2:O3"/>
    <mergeCell ref="V4:Z5"/>
    <mergeCell ref="V3:Z3"/>
    <mergeCell ref="V1:W1"/>
    <mergeCell ref="X1:Z1"/>
    <mergeCell ref="V2:W2"/>
    <mergeCell ref="X2:Z2"/>
    <mergeCell ref="A1:B1"/>
    <mergeCell ref="A3:B3"/>
    <mergeCell ref="E7:E9"/>
    <mergeCell ref="S1:U2"/>
    <mergeCell ref="P5:R5"/>
    <mergeCell ref="S5:U5"/>
    <mergeCell ref="S4:U4"/>
    <mergeCell ref="S3:U3"/>
    <mergeCell ref="P2:Q3"/>
    <mergeCell ref="R1:R2"/>
    <mergeCell ref="P1:Q1"/>
    <mergeCell ref="P4:R4"/>
    <mergeCell ref="D1:G1"/>
    <mergeCell ref="H5:J5"/>
    <mergeCell ref="H1:K1"/>
    <mergeCell ref="D4:J4"/>
  </mergeCells>
  <phoneticPr fontId="3"/>
  <conditionalFormatting sqref="F23">
    <cfRule type="cellIs" dxfId="122" priority="1" stopIfTrue="1" operator="greaterThan">
      <formula>$E$23</formula>
    </cfRule>
  </conditionalFormatting>
  <conditionalFormatting sqref="N7:N12 F7:F22 N15 N18">
    <cfRule type="expression" dxfId="121" priority="3" stopIfTrue="1">
      <formula>E7&lt;F7</formula>
    </cfRule>
  </conditionalFormatting>
  <conditionalFormatting sqref="N13:N14">
    <cfRule type="expression" dxfId="120" priority="35" stopIfTrue="1">
      <formula>M11&lt;N13</formula>
    </cfRule>
  </conditionalFormatting>
  <conditionalFormatting sqref="N23">
    <cfRule type="expression" dxfId="119" priority="5" stopIfTrue="1">
      <formula>M23&lt;N23</formula>
    </cfRule>
  </conditionalFormatting>
  <dataValidations count="1">
    <dataValidation imeMode="off" allowBlank="1" showInputMessage="1" showErrorMessage="1" sqref="L23:N23 I23:J23 N1:O1 M18 I18:J18 P2:Q3 D1:G1 V2:Z2 V4:Z5 S1:U3 H5:J5 D5:F5 I12:J12 I20:J20 I15:J15 M15 E7 M7 E10:E16 F7:F16 M10:M12 N7:N12 N15:N16 E17:F23 N18:N21" xr:uid="{9C411C90-671D-4B75-9D82-737AFB612EE9}"/>
  </dataValidations>
  <printOptions horizontalCentered="1"/>
  <pageMargins left="0.39370078740157483" right="0" top="0.39370078740157483" bottom="0" header="0.51181102362204722" footer="0"/>
  <pageSetup paperSize="9" scale="97"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8C3CA-970E-4B2F-A9F1-3921C7A7B301}">
  <sheetPr codeName="Sheet7">
    <pageSetUpPr fitToPage="1"/>
  </sheetPr>
  <dimension ref="A1:AB35"/>
  <sheetViews>
    <sheetView showGridLines="0" showZeros="0" zoomScaleNormal="100" zoomScaleSheetLayoutView="100" workbookViewId="0">
      <selection activeCell="C2" sqref="C2:G3"/>
    </sheetView>
  </sheetViews>
  <sheetFormatPr defaultRowHeight="11.25"/>
  <cols>
    <col min="1" max="1" width="3.375" style="968" customWidth="1"/>
    <col min="2" max="2" width="7.125" style="968" customWidth="1"/>
    <col min="3" max="3" width="7.625" style="968" customWidth="1"/>
    <col min="4" max="4" width="1.625" style="1137" customWidth="1"/>
    <col min="5" max="5" width="6.875" style="968" bestFit="1" customWidth="1"/>
    <col min="6" max="6" width="8.25" style="968" customWidth="1"/>
    <col min="7" max="7" width="7.625" style="968" customWidth="1"/>
    <col min="8" max="8" width="1.625" style="1137" customWidth="1"/>
    <col min="9" max="9" width="5.625" style="968" customWidth="1"/>
    <col min="10" max="10" width="8.25" style="968" customWidth="1"/>
    <col min="11" max="11" width="6.125" style="968" customWidth="1"/>
    <col min="12" max="12" width="1.625" style="1137" customWidth="1"/>
    <col min="13" max="13" width="5.625" style="968" customWidth="1"/>
    <col min="14" max="14" width="8.25" style="968" customWidth="1"/>
    <col min="15" max="15" width="5.625" style="968" customWidth="1"/>
    <col min="16" max="16" width="1.625" style="1137" customWidth="1"/>
    <col min="17" max="17" width="5.125" style="968" customWidth="1"/>
    <col min="18" max="18" width="6.625" style="968" customWidth="1"/>
    <col min="19" max="19" width="6.125" style="968" customWidth="1"/>
    <col min="20" max="20" width="1.625" style="1137" customWidth="1"/>
    <col min="21" max="21" width="5.625" style="968" customWidth="1"/>
    <col min="22" max="22" width="7.625" style="968" customWidth="1"/>
    <col min="23" max="23" width="6.125" style="968" customWidth="1"/>
    <col min="24" max="24" width="1.625" style="1137" customWidth="1"/>
    <col min="25" max="25" width="5.625" style="968" customWidth="1"/>
    <col min="26" max="26" width="8.25" style="968" customWidth="1"/>
    <col min="27" max="27" width="0.5" style="968" customWidth="1"/>
    <col min="28" max="28" width="2.25" style="968" customWidth="1"/>
    <col min="29" max="29" width="3" style="968" customWidth="1"/>
    <col min="30" max="30" width="5.875" style="968" customWidth="1"/>
    <col min="31" max="31" width="3.375" style="968" customWidth="1"/>
    <col min="32" max="16384" width="9" style="968"/>
  </cols>
  <sheetData>
    <row r="1" spans="1:28" s="976" customFormat="1" ht="15" customHeight="1">
      <c r="A1" s="1451" t="str">
        <f>市内河!A1</f>
        <v>2026年</v>
      </c>
      <c r="B1" s="1451"/>
      <c r="C1" s="835" t="s">
        <v>178</v>
      </c>
      <c r="D1" s="1811">
        <f>市内河!$D$1</f>
        <v>0</v>
      </c>
      <c r="E1" s="1612"/>
      <c r="F1" s="1612"/>
      <c r="G1" s="1613"/>
      <c r="H1" s="1452" t="s">
        <v>189</v>
      </c>
      <c r="I1" s="1452"/>
      <c r="J1" s="1452"/>
      <c r="K1" s="1452"/>
      <c r="L1" s="1618" t="s">
        <v>299</v>
      </c>
      <c r="M1" s="1619"/>
      <c r="N1" s="1811">
        <f>市内河!$N$1</f>
        <v>0</v>
      </c>
      <c r="O1" s="1812"/>
      <c r="P1" s="1452" t="s">
        <v>300</v>
      </c>
      <c r="Q1" s="1452"/>
      <c r="R1" s="1439" t="s">
        <v>220</v>
      </c>
      <c r="S1" s="1434">
        <f>市内河!$R$1</f>
        <v>0</v>
      </c>
      <c r="T1" s="1435"/>
      <c r="U1" s="1436"/>
      <c r="V1" s="1471" t="s">
        <v>305</v>
      </c>
      <c r="W1" s="1453"/>
      <c r="X1" s="1453" t="s">
        <v>306</v>
      </c>
      <c r="Y1" s="1453"/>
      <c r="Z1" s="1453"/>
      <c r="AA1" s="975"/>
    </row>
    <row r="2" spans="1:28" s="976" customFormat="1" ht="18" customHeight="1">
      <c r="A2" s="1583" t="str">
        <f>市内河!A2</f>
        <v>11/1改正</v>
      </c>
      <c r="B2" s="1584"/>
      <c r="C2" s="1459">
        <f>市内河!C2</f>
        <v>0</v>
      </c>
      <c r="D2" s="1798"/>
      <c r="E2" s="1798"/>
      <c r="F2" s="1798"/>
      <c r="G2" s="1798"/>
      <c r="H2" s="1460">
        <f>市内河!G2</f>
        <v>0</v>
      </c>
      <c r="I2" s="1460"/>
      <c r="J2" s="1460"/>
      <c r="K2" s="1460"/>
      <c r="L2" s="1449">
        <f>市内河!L2</f>
        <v>0</v>
      </c>
      <c r="M2" s="1449"/>
      <c r="N2" s="1449"/>
      <c r="O2" s="1449"/>
      <c r="P2" s="1463">
        <f>市内河!O2</f>
        <v>0</v>
      </c>
      <c r="Q2" s="1463"/>
      <c r="R2" s="1475"/>
      <c r="S2" s="1437"/>
      <c r="T2" s="1437"/>
      <c r="U2" s="1438"/>
      <c r="V2" s="1481">
        <f>市内河!U2</f>
        <v>0</v>
      </c>
      <c r="W2" s="1617"/>
      <c r="X2" s="1484">
        <f>市内河!W2</f>
        <v>0</v>
      </c>
      <c r="Y2" s="1484"/>
      <c r="Z2" s="1484"/>
      <c r="AA2" s="975"/>
      <c r="AB2" s="842"/>
    </row>
    <row r="3" spans="1:28" s="976" customFormat="1" ht="18" customHeight="1">
      <c r="A3" s="1405" t="s">
        <v>159</v>
      </c>
      <c r="B3" s="1405"/>
      <c r="C3" s="1799"/>
      <c r="D3" s="1800"/>
      <c r="E3" s="1800"/>
      <c r="F3" s="1800"/>
      <c r="G3" s="1800"/>
      <c r="H3" s="1573"/>
      <c r="I3" s="1573"/>
      <c r="J3" s="1573"/>
      <c r="K3" s="1699"/>
      <c r="L3" s="1450"/>
      <c r="M3" s="1450"/>
      <c r="N3" s="1450"/>
      <c r="O3" s="1450"/>
      <c r="P3" s="1464"/>
      <c r="Q3" s="1464"/>
      <c r="R3" s="918" t="s">
        <v>81</v>
      </c>
      <c r="S3" s="1788">
        <f>SUM(F25,N25,Z25)</f>
        <v>0</v>
      </c>
      <c r="T3" s="1789"/>
      <c r="U3" s="1789"/>
      <c r="V3" s="1582" t="s">
        <v>301</v>
      </c>
      <c r="W3" s="1582"/>
      <c r="X3" s="1582"/>
      <c r="Y3" s="1582"/>
      <c r="Z3" s="1614"/>
    </row>
    <row r="4" spans="1:28" s="976" customFormat="1" ht="16.5" customHeight="1">
      <c r="A4" s="978"/>
      <c r="B4" s="978"/>
      <c r="C4" s="920" t="s">
        <v>203</v>
      </c>
      <c r="D4" s="1631">
        <f>市内河!D4</f>
        <v>0</v>
      </c>
      <c r="E4" s="1632"/>
      <c r="F4" s="1632"/>
      <c r="G4" s="1632"/>
      <c r="H4" s="1632"/>
      <c r="I4" s="1632"/>
      <c r="J4" s="1633"/>
      <c r="K4" s="1630" t="s">
        <v>91</v>
      </c>
      <c r="L4" s="1415"/>
      <c r="M4" s="1621">
        <f>市内河!N4</f>
        <v>0</v>
      </c>
      <c r="N4" s="1621"/>
      <c r="O4" s="1622"/>
      <c r="P4" s="1421" t="s">
        <v>277</v>
      </c>
      <c r="Q4" s="1422"/>
      <c r="R4" s="1602"/>
      <c r="S4" s="1421" t="s">
        <v>278</v>
      </c>
      <c r="T4" s="1602"/>
      <c r="U4" s="1602"/>
      <c r="V4" s="1556">
        <f>市内河!$U$4</f>
        <v>0</v>
      </c>
      <c r="W4" s="1604"/>
      <c r="X4" s="1604"/>
      <c r="Y4" s="1604"/>
      <c r="Z4" s="1605"/>
      <c r="AB4" s="846">
        <v>5</v>
      </c>
    </row>
    <row r="5" spans="1:28" s="976" customFormat="1" ht="16.5" customHeight="1">
      <c r="A5" s="979"/>
      <c r="B5" s="979"/>
      <c r="C5" s="849" t="s">
        <v>257</v>
      </c>
      <c r="D5" s="1403">
        <f>市内河!D5</f>
        <v>0</v>
      </c>
      <c r="E5" s="1403"/>
      <c r="F5" s="1620"/>
      <c r="G5" s="850" t="s">
        <v>281</v>
      </c>
      <c r="H5" s="1403">
        <f>市内河!H5</f>
        <v>0</v>
      </c>
      <c r="I5" s="1672"/>
      <c r="J5" s="1673"/>
      <c r="K5" s="1417" t="s">
        <v>92</v>
      </c>
      <c r="L5" s="1417"/>
      <c r="M5" s="1681">
        <f>市内河!N5</f>
        <v>0</v>
      </c>
      <c r="N5" s="1682"/>
      <c r="O5" s="1683"/>
      <c r="P5" s="1609"/>
      <c r="Q5" s="1610"/>
      <c r="R5" s="1611"/>
      <c r="S5" s="1441"/>
      <c r="T5" s="1608"/>
      <c r="U5" s="1608"/>
      <c r="V5" s="1556"/>
      <c r="W5" s="1607"/>
      <c r="X5" s="1607"/>
      <c r="Y5" s="1607"/>
      <c r="Z5" s="1605"/>
      <c r="AB5" s="1101"/>
    </row>
    <row r="6" spans="1:28" ht="20.25" customHeight="1">
      <c r="A6" s="981" t="s">
        <v>2</v>
      </c>
      <c r="B6" s="1045"/>
      <c r="C6" s="992" t="s">
        <v>153</v>
      </c>
      <c r="D6" s="1410" t="s">
        <v>3</v>
      </c>
      <c r="E6" s="1599"/>
      <c r="F6" s="984" t="s">
        <v>95</v>
      </c>
      <c r="G6" s="985" t="s">
        <v>250</v>
      </c>
      <c r="H6" s="1670" t="s">
        <v>3</v>
      </c>
      <c r="I6" s="1671"/>
      <c r="J6" s="1046" t="s">
        <v>95</v>
      </c>
      <c r="K6" s="987" t="s">
        <v>251</v>
      </c>
      <c r="L6" s="1412" t="s">
        <v>3</v>
      </c>
      <c r="M6" s="1694"/>
      <c r="N6" s="984" t="s">
        <v>95</v>
      </c>
      <c r="O6" s="910" t="s">
        <v>252</v>
      </c>
      <c r="P6" s="1412" t="s">
        <v>3</v>
      </c>
      <c r="Q6" s="1795"/>
      <c r="R6" s="1102" t="s">
        <v>95</v>
      </c>
      <c r="S6" s="1048" t="s">
        <v>253</v>
      </c>
      <c r="T6" s="1600" t="s">
        <v>3</v>
      </c>
      <c r="U6" s="1601"/>
      <c r="V6" s="1103" t="s">
        <v>95</v>
      </c>
      <c r="W6" s="1104" t="s">
        <v>4</v>
      </c>
      <c r="X6" s="1410" t="s">
        <v>3</v>
      </c>
      <c r="Y6" s="1599"/>
      <c r="Z6" s="984" t="s">
        <v>95</v>
      </c>
      <c r="AA6" s="993"/>
      <c r="AB6" s="1425" t="s">
        <v>233</v>
      </c>
    </row>
    <row r="7" spans="1:28" ht="21" customHeight="1">
      <c r="A7" s="1644" t="s">
        <v>196</v>
      </c>
      <c r="B7" s="1715" t="s">
        <v>192</v>
      </c>
      <c r="C7" s="1105" t="s">
        <v>347</v>
      </c>
      <c r="D7" s="865" t="s">
        <v>98</v>
      </c>
      <c r="E7" s="486">
        <v>7800</v>
      </c>
      <c r="F7" s="70"/>
      <c r="G7" s="1802"/>
      <c r="H7" s="1803"/>
      <c r="I7" s="1803"/>
      <c r="J7" s="1803"/>
      <c r="K7" s="1809" t="s">
        <v>348</v>
      </c>
      <c r="L7" s="1590" t="s">
        <v>98</v>
      </c>
      <c r="M7" s="1796">
        <v>3050</v>
      </c>
      <c r="N7" s="1640"/>
      <c r="O7" s="997"/>
      <c r="P7" s="1106"/>
      <c r="Q7" s="243"/>
      <c r="R7" s="244"/>
      <c r="S7" s="1107"/>
      <c r="T7" s="943"/>
      <c r="U7" s="243"/>
      <c r="V7" s="213"/>
      <c r="W7" s="1793" t="s">
        <v>290</v>
      </c>
      <c r="X7" s="1791"/>
      <c r="Y7" s="1796">
        <v>6500</v>
      </c>
      <c r="Z7" s="1816"/>
      <c r="AA7" s="993"/>
      <c r="AB7" s="1425"/>
    </row>
    <row r="8" spans="1:28" ht="21" customHeight="1">
      <c r="A8" s="1644"/>
      <c r="B8" s="1785"/>
      <c r="C8" s="1676" t="s">
        <v>545</v>
      </c>
      <c r="D8" s="1590" t="s">
        <v>98</v>
      </c>
      <c r="E8" s="1808">
        <v>6300</v>
      </c>
      <c r="F8" s="1804"/>
      <c r="G8" s="1774"/>
      <c r="H8" s="1773"/>
      <c r="I8" s="1773"/>
      <c r="J8" s="1773"/>
      <c r="K8" s="1809"/>
      <c r="L8" s="1591"/>
      <c r="M8" s="1796"/>
      <c r="N8" s="1639"/>
      <c r="O8" s="1008"/>
      <c r="P8" s="1108"/>
      <c r="Q8" s="245"/>
      <c r="R8" s="246"/>
      <c r="S8" s="1015"/>
      <c r="T8" s="887"/>
      <c r="U8" s="245"/>
      <c r="V8" s="217"/>
      <c r="W8" s="1793"/>
      <c r="X8" s="1791"/>
      <c r="Y8" s="1796"/>
      <c r="Z8" s="1817"/>
      <c r="AA8" s="993"/>
      <c r="AB8" s="1425"/>
    </row>
    <row r="9" spans="1:28" ht="21" customHeight="1">
      <c r="A9" s="1645"/>
      <c r="B9" s="487" t="s">
        <v>193</v>
      </c>
      <c r="C9" s="1652"/>
      <c r="D9" s="1807"/>
      <c r="E9" s="1458"/>
      <c r="F9" s="1805"/>
      <c r="G9" s="1774"/>
      <c r="H9" s="1773"/>
      <c r="I9" s="1773"/>
      <c r="J9" s="1773"/>
      <c r="K9" s="1810"/>
      <c r="L9" s="1801"/>
      <c r="M9" s="1694"/>
      <c r="N9" s="1819"/>
      <c r="O9" s="1013" t="s">
        <v>89</v>
      </c>
      <c r="P9" s="247"/>
      <c r="Q9" s="248"/>
      <c r="R9" s="224"/>
      <c r="S9" s="1013" t="s">
        <v>89</v>
      </c>
      <c r="T9" s="249"/>
      <c r="U9" s="237"/>
      <c r="V9" s="224"/>
      <c r="W9" s="1794"/>
      <c r="X9" s="1792"/>
      <c r="Y9" s="1694"/>
      <c r="Z9" s="1818"/>
      <c r="AA9" s="459"/>
      <c r="AB9" s="1425"/>
    </row>
    <row r="10" spans="1:28" ht="21" customHeight="1">
      <c r="A10" s="1645"/>
      <c r="B10" s="909" t="s">
        <v>194</v>
      </c>
      <c r="C10" s="1797"/>
      <c r="D10" s="1650"/>
      <c r="E10" s="1783"/>
      <c r="F10" s="1806"/>
      <c r="G10" s="1013" t="s">
        <v>89</v>
      </c>
      <c r="H10" s="1066"/>
      <c r="I10" s="248"/>
      <c r="J10" s="1014"/>
      <c r="K10" s="1008"/>
      <c r="L10" s="1109"/>
      <c r="M10" s="248"/>
      <c r="N10" s="224"/>
      <c r="O10" s="1008"/>
      <c r="P10" s="1108"/>
      <c r="Q10" s="237"/>
      <c r="R10" s="1014"/>
      <c r="S10" s="1008"/>
      <c r="T10" s="882"/>
      <c r="U10" s="237"/>
      <c r="V10" s="1014"/>
      <c r="W10" s="997"/>
      <c r="X10" s="1106"/>
      <c r="Y10" s="989"/>
      <c r="Z10" s="1110"/>
      <c r="AB10" s="1425"/>
    </row>
    <row r="11" spans="1:28" ht="21" customHeight="1">
      <c r="A11" s="1645"/>
      <c r="B11" s="1111" t="s">
        <v>607</v>
      </c>
      <c r="C11" s="994" t="s">
        <v>562</v>
      </c>
      <c r="D11" s="865" t="s">
        <v>9</v>
      </c>
      <c r="E11" s="486">
        <v>2300</v>
      </c>
      <c r="F11" s="17"/>
      <c r="G11" s="254"/>
      <c r="H11" s="255"/>
      <c r="I11" s="237"/>
      <c r="J11" s="224"/>
      <c r="K11" s="1008"/>
      <c r="L11" s="488"/>
      <c r="M11" s="237"/>
      <c r="N11" s="224"/>
      <c r="O11" s="1008"/>
      <c r="P11" s="1108"/>
      <c r="Q11" s="237"/>
      <c r="R11" s="1014"/>
      <c r="S11" s="1008"/>
      <c r="T11" s="882"/>
      <c r="U11" s="248"/>
      <c r="V11" s="224"/>
      <c r="W11" s="1008"/>
      <c r="X11" s="1108"/>
      <c r="Y11" s="237"/>
      <c r="Z11" s="1024"/>
      <c r="AB11" s="1425"/>
    </row>
    <row r="12" spans="1:28" ht="21" customHeight="1">
      <c r="A12" s="1645"/>
      <c r="B12" s="867" t="s">
        <v>195</v>
      </c>
      <c r="C12" s="994" t="s">
        <v>33</v>
      </c>
      <c r="D12" s="865" t="s">
        <v>9</v>
      </c>
      <c r="E12" s="486">
        <v>2200</v>
      </c>
      <c r="F12" s="17"/>
      <c r="G12" s="1013" t="s">
        <v>89</v>
      </c>
      <c r="H12" s="1066"/>
      <c r="I12" s="248"/>
      <c r="J12" s="1014"/>
      <c r="K12" s="1112"/>
      <c r="L12" s="1109"/>
      <c r="M12" s="248"/>
      <c r="N12" s="1014"/>
      <c r="O12" s="1008"/>
      <c r="P12" s="1108"/>
      <c r="Q12" s="237"/>
      <c r="R12" s="1014"/>
      <c r="S12" s="1008"/>
      <c r="T12" s="1113"/>
      <c r="U12" s="237"/>
      <c r="V12" s="1014"/>
      <c r="W12" s="1008"/>
      <c r="X12" s="1108"/>
      <c r="Y12" s="237"/>
      <c r="Z12" s="1024"/>
      <c r="AB12" s="1425"/>
    </row>
    <row r="13" spans="1:28" ht="21" customHeight="1">
      <c r="A13" s="1645"/>
      <c r="B13" s="1777" t="s">
        <v>255</v>
      </c>
      <c r="C13" s="1114" t="s">
        <v>160</v>
      </c>
      <c r="D13" s="1001" t="s">
        <v>9</v>
      </c>
      <c r="E13" s="248">
        <v>2200</v>
      </c>
      <c r="F13" s="20"/>
      <c r="G13" s="1013"/>
      <c r="H13" s="1066"/>
      <c r="I13" s="248"/>
      <c r="J13" s="1014"/>
      <c r="K13" s="1112"/>
      <c r="L13" s="1109"/>
      <c r="M13" s="248"/>
      <c r="N13" s="1014"/>
      <c r="O13" s="1008"/>
      <c r="P13" s="1108"/>
      <c r="Q13" s="237"/>
      <c r="R13" s="1014"/>
      <c r="S13" s="1008"/>
      <c r="T13" s="1113"/>
      <c r="U13" s="237"/>
      <c r="V13" s="1014"/>
      <c r="W13" s="1008"/>
      <c r="X13" s="1108"/>
      <c r="Y13" s="237"/>
      <c r="Z13" s="1024"/>
      <c r="AB13" s="1425"/>
    </row>
    <row r="14" spans="1:28" ht="21" customHeight="1">
      <c r="A14" s="1645"/>
      <c r="B14" s="1778"/>
      <c r="C14" s="994" t="s">
        <v>38</v>
      </c>
      <c r="D14" s="865" t="s">
        <v>9</v>
      </c>
      <c r="E14" s="486">
        <v>600</v>
      </c>
      <c r="F14" s="17"/>
      <c r="G14" s="1115" t="s">
        <v>89</v>
      </c>
      <c r="H14" s="1066"/>
      <c r="I14" s="248"/>
      <c r="J14" s="1014"/>
      <c r="K14" s="1015"/>
      <c r="L14" s="1116"/>
      <c r="M14" s="1117"/>
      <c r="N14" s="259"/>
      <c r="O14" s="1008"/>
      <c r="P14" s="1108"/>
      <c r="Q14" s="237"/>
      <c r="R14" s="1014"/>
      <c r="S14" s="1008"/>
      <c r="T14" s="1113"/>
      <c r="U14" s="237"/>
      <c r="V14" s="1014"/>
      <c r="W14" s="1008"/>
      <c r="X14" s="1108"/>
      <c r="Y14" s="237"/>
      <c r="Z14" s="1024"/>
      <c r="AB14" s="1425"/>
    </row>
    <row r="15" spans="1:28" ht="21" customHeight="1">
      <c r="A15" s="1645"/>
      <c r="B15" s="867" t="s">
        <v>197</v>
      </c>
      <c r="C15" s="994" t="s">
        <v>39</v>
      </c>
      <c r="D15" s="865" t="s">
        <v>9</v>
      </c>
      <c r="E15" s="486">
        <v>1850</v>
      </c>
      <c r="F15" s="17"/>
      <c r="G15" s="1074"/>
      <c r="H15" s="887"/>
      <c r="I15" s="256"/>
      <c r="J15" s="240"/>
      <c r="K15" s="1118"/>
      <c r="L15" s="1119"/>
      <c r="M15" s="489"/>
      <c r="N15" s="224"/>
      <c r="O15" s="1008"/>
      <c r="P15" s="1108"/>
      <c r="Q15" s="237"/>
      <c r="R15" s="1014"/>
      <c r="S15" s="1008"/>
      <c r="T15" s="1113"/>
      <c r="U15" s="237"/>
      <c r="V15" s="1014"/>
      <c r="W15" s="1008"/>
      <c r="X15" s="1108"/>
      <c r="Y15" s="237"/>
      <c r="Z15" s="1024"/>
      <c r="AA15" s="459"/>
      <c r="AB15" s="1425"/>
    </row>
    <row r="16" spans="1:28" ht="21" customHeight="1">
      <c r="A16" s="1644" t="s">
        <v>32</v>
      </c>
      <c r="B16" s="1771" t="s">
        <v>190</v>
      </c>
      <c r="C16" s="994" t="s">
        <v>421</v>
      </c>
      <c r="D16" s="865" t="s">
        <v>98</v>
      </c>
      <c r="E16" s="490">
        <v>850</v>
      </c>
      <c r="F16" s="31"/>
      <c r="G16" s="1002"/>
      <c r="H16" s="887"/>
      <c r="I16" s="256"/>
      <c r="J16" s="240"/>
      <c r="K16" s="1809" t="s">
        <v>34</v>
      </c>
      <c r="L16" s="1786"/>
      <c r="M16" s="1790">
        <v>700</v>
      </c>
      <c r="N16" s="1813"/>
      <c r="O16" s="1008"/>
      <c r="P16" s="1108"/>
      <c r="Q16" s="237"/>
      <c r="R16" s="1014"/>
      <c r="S16" s="1008"/>
      <c r="T16" s="1113"/>
      <c r="U16" s="237"/>
      <c r="V16" s="1014"/>
      <c r="W16" s="1008"/>
      <c r="X16" s="1108"/>
      <c r="Y16" s="237"/>
      <c r="Z16" s="1024"/>
      <c r="AB16" s="1425"/>
    </row>
    <row r="17" spans="1:28" ht="21" customHeight="1">
      <c r="A17" s="1644"/>
      <c r="B17" s="1771"/>
      <c r="C17" s="994" t="s">
        <v>422</v>
      </c>
      <c r="D17" s="865" t="s">
        <v>98</v>
      </c>
      <c r="E17" s="490">
        <v>2150</v>
      </c>
      <c r="F17" s="31"/>
      <c r="G17" s="1002"/>
      <c r="H17" s="887"/>
      <c r="I17" s="256"/>
      <c r="J17" s="240"/>
      <c r="K17" s="1810"/>
      <c r="L17" s="1787"/>
      <c r="M17" s="1790"/>
      <c r="N17" s="1814"/>
      <c r="O17" s="1008"/>
      <c r="P17" s="1108"/>
      <c r="Q17" s="237"/>
      <c r="R17" s="1014"/>
      <c r="S17" s="1008"/>
      <c r="T17" s="1113"/>
      <c r="U17" s="237"/>
      <c r="V17" s="1014"/>
      <c r="W17" s="1008"/>
      <c r="X17" s="1108"/>
      <c r="Y17" s="237"/>
      <c r="Z17" s="1024"/>
      <c r="AA17" s="1055"/>
      <c r="AB17" s="1425"/>
    </row>
    <row r="18" spans="1:28" ht="21" customHeight="1">
      <c r="A18" s="1644"/>
      <c r="B18" s="1771"/>
      <c r="C18" s="994" t="s">
        <v>423</v>
      </c>
      <c r="D18" s="865" t="s">
        <v>98</v>
      </c>
      <c r="E18" s="490">
        <v>850</v>
      </c>
      <c r="F18" s="31"/>
      <c r="G18" s="1002"/>
      <c r="H18" s="887"/>
      <c r="I18" s="256"/>
      <c r="J18" s="240"/>
      <c r="K18" s="1810"/>
      <c r="L18" s="1787"/>
      <c r="M18" s="1790"/>
      <c r="N18" s="1815"/>
      <c r="O18" s="1008"/>
      <c r="P18" s="1108"/>
      <c r="Q18" s="237"/>
      <c r="R18" s="1014"/>
      <c r="S18" s="1008"/>
      <c r="T18" s="1113"/>
      <c r="U18" s="237"/>
      <c r="V18" s="1014"/>
      <c r="W18" s="1008"/>
      <c r="X18" s="1108"/>
      <c r="Y18" s="237"/>
      <c r="Z18" s="1024"/>
      <c r="AB18" s="1425"/>
    </row>
    <row r="19" spans="1:28" ht="21" customHeight="1">
      <c r="A19" s="1644"/>
      <c r="B19" s="1771"/>
      <c r="C19" s="994" t="s">
        <v>323</v>
      </c>
      <c r="D19" s="865" t="s">
        <v>99</v>
      </c>
      <c r="E19" s="490">
        <v>1450</v>
      </c>
      <c r="F19" s="31"/>
      <c r="G19" s="1115" t="s">
        <v>89</v>
      </c>
      <c r="H19" s="257"/>
      <c r="I19" s="237"/>
      <c r="J19" s="258"/>
      <c r="K19" s="1120" t="s">
        <v>89</v>
      </c>
      <c r="L19" s="1121"/>
      <c r="M19" s="859"/>
      <c r="N19" s="1122"/>
      <c r="O19" s="1008"/>
      <c r="P19" s="1108"/>
      <c r="Q19" s="237"/>
      <c r="R19" s="1014"/>
      <c r="S19" s="1008"/>
      <c r="T19" s="1113"/>
      <c r="U19" s="237"/>
      <c r="V19" s="1014"/>
      <c r="W19" s="1008"/>
      <c r="X19" s="1108"/>
      <c r="Y19" s="237"/>
      <c r="Z19" s="1024"/>
      <c r="AB19" s="1425"/>
    </row>
    <row r="20" spans="1:28" ht="21" customHeight="1">
      <c r="A20" s="1644"/>
      <c r="B20" s="491" t="s">
        <v>35</v>
      </c>
      <c r="C20" s="1123" t="s">
        <v>560</v>
      </c>
      <c r="D20" s="905" t="s">
        <v>98</v>
      </c>
      <c r="E20" s="492">
        <v>2650</v>
      </c>
      <c r="F20" s="32"/>
      <c r="G20" s="1115" t="s">
        <v>89</v>
      </c>
      <c r="H20" s="257"/>
      <c r="I20" s="237"/>
      <c r="J20" s="258"/>
      <c r="K20" s="1027" t="s">
        <v>36</v>
      </c>
      <c r="L20" s="1124"/>
      <c r="M20" s="492">
        <v>550</v>
      </c>
      <c r="N20" s="34"/>
      <c r="O20" s="1008"/>
      <c r="P20" s="1108"/>
      <c r="Q20" s="237"/>
      <c r="R20" s="1014"/>
      <c r="S20" s="1008"/>
      <c r="T20" s="1113"/>
      <c r="U20" s="237"/>
      <c r="V20" s="1014"/>
      <c r="W20" s="1008"/>
      <c r="X20" s="1108"/>
      <c r="Y20" s="237"/>
      <c r="Z20" s="1024"/>
      <c r="AB20" s="1425"/>
    </row>
    <row r="21" spans="1:28" ht="15" customHeight="1">
      <c r="A21" s="1642" t="s">
        <v>313</v>
      </c>
      <c r="B21" s="493" t="s">
        <v>524</v>
      </c>
      <c r="C21" s="1780" t="s">
        <v>559</v>
      </c>
      <c r="D21" s="1590" t="s">
        <v>98</v>
      </c>
      <c r="E21" s="1782">
        <v>2900</v>
      </c>
      <c r="F21" s="1784"/>
      <c r="G21" s="1772"/>
      <c r="H21" s="1773"/>
      <c r="I21" s="1773"/>
      <c r="J21" s="1773"/>
      <c r="K21" s="1651" t="s">
        <v>320</v>
      </c>
      <c r="L21" s="1821"/>
      <c r="M21" s="1782">
        <v>350</v>
      </c>
      <c r="N21" s="1784"/>
      <c r="O21" s="1008"/>
      <c r="P21" s="1108"/>
      <c r="Q21" s="237"/>
      <c r="R21" s="1014"/>
      <c r="S21" s="1008"/>
      <c r="T21" s="1113"/>
      <c r="U21" s="237"/>
      <c r="V21" s="1014"/>
      <c r="W21" s="1008"/>
      <c r="X21" s="1108"/>
      <c r="Y21" s="237"/>
      <c r="Z21" s="1024"/>
      <c r="AB21" s="1425"/>
    </row>
    <row r="22" spans="1:28" ht="15" customHeight="1">
      <c r="A22" s="1643"/>
      <c r="B22" s="1715" t="s">
        <v>525</v>
      </c>
      <c r="C22" s="1781"/>
      <c r="D22" s="1650"/>
      <c r="E22" s="1783"/>
      <c r="F22" s="1641"/>
      <c r="G22" s="1774"/>
      <c r="H22" s="1773"/>
      <c r="I22" s="1773"/>
      <c r="J22" s="1773"/>
      <c r="K22" s="1652"/>
      <c r="L22" s="1822"/>
      <c r="M22" s="1458"/>
      <c r="N22" s="1824"/>
      <c r="O22" s="1008"/>
      <c r="P22" s="1108"/>
      <c r="Q22" s="237"/>
      <c r="R22" s="1014"/>
      <c r="S22" s="250"/>
      <c r="T22" s="251"/>
      <c r="U22" s="252"/>
      <c r="V22" s="253"/>
      <c r="W22" s="250"/>
      <c r="X22" s="257"/>
      <c r="Y22" s="252"/>
      <c r="Z22" s="494"/>
      <c r="AB22" s="1425"/>
    </row>
    <row r="23" spans="1:28" ht="24.95" customHeight="1">
      <c r="A23" s="1643"/>
      <c r="B23" s="1769"/>
      <c r="C23" s="495" t="s">
        <v>605</v>
      </c>
      <c r="D23" s="1001" t="s">
        <v>98</v>
      </c>
      <c r="E23" s="496">
        <v>2900</v>
      </c>
      <c r="F23" s="40"/>
      <c r="G23" s="1774"/>
      <c r="H23" s="1773"/>
      <c r="I23" s="1773"/>
      <c r="J23" s="1773"/>
      <c r="K23" s="1652"/>
      <c r="L23" s="1822"/>
      <c r="M23" s="1458"/>
      <c r="N23" s="1824"/>
      <c r="O23" s="1008"/>
      <c r="P23" s="1108"/>
      <c r="Q23" s="237"/>
      <c r="R23" s="1014"/>
      <c r="S23" s="250"/>
      <c r="T23" s="251"/>
      <c r="U23" s="252"/>
      <c r="V23" s="253"/>
      <c r="W23" s="250"/>
      <c r="X23" s="257"/>
      <c r="Y23" s="252"/>
      <c r="Z23" s="494"/>
      <c r="AA23" s="327"/>
      <c r="AB23" s="1425"/>
    </row>
    <row r="24" spans="1:28" ht="21" customHeight="1" thickBot="1">
      <c r="A24" s="1779"/>
      <c r="B24" s="1770"/>
      <c r="C24" s="1125" t="s">
        <v>339</v>
      </c>
      <c r="D24" s="1030" t="s">
        <v>98</v>
      </c>
      <c r="E24" s="497">
        <v>1000</v>
      </c>
      <c r="F24" s="33"/>
      <c r="G24" s="1775"/>
      <c r="H24" s="1776"/>
      <c r="I24" s="1776"/>
      <c r="J24" s="1776"/>
      <c r="K24" s="1826"/>
      <c r="L24" s="1823"/>
      <c r="M24" s="1820"/>
      <c r="N24" s="1825"/>
      <c r="O24" s="1126"/>
      <c r="P24" s="1127"/>
      <c r="Q24" s="1085"/>
      <c r="R24" s="1086"/>
      <c r="S24" s="1126"/>
      <c r="T24" s="1128"/>
      <c r="U24" s="1085"/>
      <c r="V24" s="1129"/>
      <c r="W24" s="1130"/>
      <c r="X24" s="1131"/>
      <c r="Y24" s="1132"/>
      <c r="Z24" s="1133"/>
      <c r="AA24" s="327"/>
      <c r="AB24" s="1425"/>
    </row>
    <row r="25" spans="1:28" ht="21" customHeight="1" thickTop="1">
      <c r="A25" s="1035" t="s">
        <v>155</v>
      </c>
      <c r="B25" s="481">
        <f>SUM(E25,M25,Y25)</f>
        <v>49150</v>
      </c>
      <c r="C25" s="1035" t="s">
        <v>155</v>
      </c>
      <c r="D25" s="1134"/>
      <c r="E25" s="1135">
        <f>SUM(E7:E24)</f>
        <v>38000</v>
      </c>
      <c r="F25" s="466">
        <f>SUM(F7:F24)</f>
        <v>0</v>
      </c>
      <c r="G25" s="1038"/>
      <c r="H25" s="1134"/>
      <c r="I25" s="1135"/>
      <c r="J25" s="281"/>
      <c r="K25" s="1038" t="s">
        <v>155</v>
      </c>
      <c r="L25" s="1092"/>
      <c r="M25" s="1135">
        <f>SUM(M7:M24)</f>
        <v>4650</v>
      </c>
      <c r="N25" s="466">
        <f>SUM(N7:N24)</f>
        <v>0</v>
      </c>
      <c r="O25" s="1038"/>
      <c r="P25" s="1092"/>
      <c r="Q25" s="1135"/>
      <c r="R25" s="498"/>
      <c r="S25" s="1035"/>
      <c r="T25" s="1092"/>
      <c r="U25" s="1135"/>
      <c r="V25" s="281"/>
      <c r="W25" s="1038" t="s">
        <v>155</v>
      </c>
      <c r="X25" s="1092"/>
      <c r="Y25" s="1136">
        <f>SUM(Y7)</f>
        <v>6500</v>
      </c>
      <c r="Z25" s="278">
        <f>SUM(Z7:Z9)</f>
        <v>0</v>
      </c>
      <c r="AB25" s="1425"/>
    </row>
    <row r="26" spans="1:28" ht="12" customHeight="1">
      <c r="A26" s="218" t="s">
        <v>515</v>
      </c>
      <c r="B26" s="1043"/>
      <c r="C26" s="1008"/>
      <c r="D26" s="1066"/>
      <c r="E26" s="1008"/>
      <c r="F26" s="1008"/>
      <c r="G26" s="1008"/>
      <c r="H26" s="1108"/>
      <c r="I26" s="1008"/>
      <c r="J26" s="1096"/>
      <c r="K26" s="1008"/>
      <c r="L26" s="1108"/>
      <c r="M26" s="1008"/>
      <c r="N26" s="218"/>
      <c r="P26" s="1108"/>
      <c r="S26" s="1008"/>
      <c r="AB26" s="1101"/>
    </row>
    <row r="27" spans="1:28" ht="12" customHeight="1">
      <c r="A27" s="972" t="s">
        <v>604</v>
      </c>
      <c r="B27" s="218"/>
      <c r="C27" s="1008"/>
      <c r="D27" s="1108"/>
      <c r="E27" s="1008"/>
      <c r="F27" s="1008"/>
      <c r="G27" s="1008"/>
      <c r="H27" s="1108"/>
      <c r="I27" s="1008"/>
      <c r="J27" s="1008"/>
      <c r="K27" s="1008"/>
      <c r="L27" s="1108"/>
      <c r="N27" s="218"/>
      <c r="O27" s="972" t="s">
        <v>653</v>
      </c>
      <c r="P27" s="1108"/>
      <c r="R27" s="1008"/>
      <c r="S27" s="241"/>
    </row>
    <row r="28" spans="1:28" ht="12" customHeight="1">
      <c r="A28" s="218" t="s">
        <v>544</v>
      </c>
      <c r="B28" s="218"/>
      <c r="C28" s="1008"/>
      <c r="D28" s="1108"/>
      <c r="E28" s="1008"/>
      <c r="F28" s="1008"/>
      <c r="G28" s="1008"/>
      <c r="H28" s="1108"/>
      <c r="I28" s="1008"/>
      <c r="J28" s="1008"/>
      <c r="K28" s="1008"/>
      <c r="L28" s="1108"/>
      <c r="N28" s="218"/>
      <c r="O28" s="218" t="s">
        <v>424</v>
      </c>
      <c r="P28" s="1108"/>
    </row>
    <row r="29" spans="1:28" ht="12" customHeight="1">
      <c r="A29" s="218" t="s">
        <v>543</v>
      </c>
      <c r="B29" s="218"/>
      <c r="C29" s="1008"/>
      <c r="D29" s="1108"/>
      <c r="E29" s="389"/>
      <c r="F29" s="389"/>
      <c r="G29" s="1008"/>
      <c r="H29" s="1108"/>
      <c r="I29" s="389"/>
      <c r="J29" s="1008"/>
      <c r="K29" s="1008"/>
      <c r="L29" s="1108"/>
      <c r="N29" s="499"/>
      <c r="O29" s="972" t="s">
        <v>655</v>
      </c>
      <c r="P29" s="1108"/>
      <c r="R29" s="1008"/>
      <c r="S29" s="1008"/>
    </row>
    <row r="30" spans="1:28" ht="12" customHeight="1">
      <c r="A30" s="915" t="s">
        <v>316</v>
      </c>
      <c r="B30" s="218"/>
      <c r="C30" s="1008"/>
      <c r="D30" s="1108"/>
      <c r="E30" s="389"/>
      <c r="F30" s="389"/>
      <c r="G30" s="1008"/>
      <c r="H30" s="1108"/>
      <c r="I30" s="389"/>
      <c r="J30" s="1008"/>
      <c r="K30" s="1008"/>
      <c r="L30" s="1108"/>
      <c r="M30" s="218"/>
      <c r="N30" s="1138"/>
      <c r="O30" s="972"/>
      <c r="P30" s="1108"/>
      <c r="R30" s="1008"/>
      <c r="S30" s="1008"/>
    </row>
    <row r="31" spans="1:28" ht="12" customHeight="1">
      <c r="A31" s="915" t="s">
        <v>317</v>
      </c>
      <c r="B31" s="218"/>
      <c r="C31" s="1008"/>
      <c r="D31" s="1108"/>
      <c r="E31" s="389"/>
      <c r="F31" s="389"/>
      <c r="G31" s="1008"/>
      <c r="H31" s="1108"/>
      <c r="I31" s="389"/>
      <c r="J31" s="1008"/>
      <c r="K31" s="1008"/>
      <c r="L31" s="1108"/>
      <c r="M31" s="218"/>
      <c r="O31" s="1139"/>
      <c r="P31" s="1108"/>
      <c r="R31" s="1008"/>
      <c r="S31" s="1008"/>
    </row>
    <row r="32" spans="1:28" ht="12" customHeight="1">
      <c r="A32" s="915"/>
      <c r="B32" s="218"/>
      <c r="C32" s="1008"/>
      <c r="D32" s="1108"/>
      <c r="E32" s="1008"/>
      <c r="F32" s="1008"/>
      <c r="G32" s="1008"/>
      <c r="H32" s="1108"/>
      <c r="I32" s="1008"/>
      <c r="J32" s="1008"/>
      <c r="K32" s="1008"/>
      <c r="L32" s="1108"/>
      <c r="M32" s="1008"/>
      <c r="N32" s="1008"/>
      <c r="O32" s="1139"/>
      <c r="P32" s="1108"/>
      <c r="Q32" s="1008"/>
      <c r="R32" s="1008"/>
      <c r="S32" s="1008"/>
      <c r="V32" s="453"/>
      <c r="W32" s="834"/>
      <c r="X32" s="1140"/>
      <c r="Y32" s="834"/>
      <c r="Z32" s="834"/>
      <c r="AA32" s="834"/>
      <c r="AB32" s="970"/>
    </row>
    <row r="33" spans="1:2" ht="12" customHeight="1">
      <c r="A33" s="915"/>
      <c r="B33" s="208"/>
    </row>
    <row r="34" spans="1:2">
      <c r="A34" s="915"/>
    </row>
    <row r="35" spans="1:2">
      <c r="B35" s="1055"/>
    </row>
  </sheetData>
  <sheetProtection algorithmName="SHA-512" hashValue="mWF5J4ZxElGgB/95LgfXJEdfUutQ7iPat2RESRnPtHGumDfwNfGdX99HL7qvhbI5mDL9OkBCnZnpRmieRJFNlw==" saltValue="zcy0EaqJx9CPogZ+lXGgnQ==" spinCount="100000" sheet="1" selectLockedCells="1"/>
  <mergeCells count="72">
    <mergeCell ref="AB6:AB25"/>
    <mergeCell ref="Y7:Y9"/>
    <mergeCell ref="N16:N18"/>
    <mergeCell ref="K16:K18"/>
    <mergeCell ref="Z7:Z9"/>
    <mergeCell ref="N7:N9"/>
    <mergeCell ref="M21:M24"/>
    <mergeCell ref="L21:L24"/>
    <mergeCell ref="N21:N24"/>
    <mergeCell ref="K21:K24"/>
    <mergeCell ref="A1:B1"/>
    <mergeCell ref="L1:M1"/>
    <mergeCell ref="P1:Q1"/>
    <mergeCell ref="H1:K1"/>
    <mergeCell ref="H2:K3"/>
    <mergeCell ref="D1:G1"/>
    <mergeCell ref="A3:B3"/>
    <mergeCell ref="X1:Z1"/>
    <mergeCell ref="X2:Z2"/>
    <mergeCell ref="D4:J4"/>
    <mergeCell ref="P4:R4"/>
    <mergeCell ref="V2:W2"/>
    <mergeCell ref="V3:Z3"/>
    <mergeCell ref="K4:L4"/>
    <mergeCell ref="V1:W1"/>
    <mergeCell ref="S1:U2"/>
    <mergeCell ref="N1:O1"/>
    <mergeCell ref="R1:R2"/>
    <mergeCell ref="H6:I6"/>
    <mergeCell ref="C8:C10"/>
    <mergeCell ref="A2:B2"/>
    <mergeCell ref="L2:O3"/>
    <mergeCell ref="L6:M6"/>
    <mergeCell ref="H5:J5"/>
    <mergeCell ref="D5:F5"/>
    <mergeCell ref="C2:G3"/>
    <mergeCell ref="K5:L5"/>
    <mergeCell ref="D6:E6"/>
    <mergeCell ref="L7:L9"/>
    <mergeCell ref="G7:J9"/>
    <mergeCell ref="F8:F10"/>
    <mergeCell ref="D8:D10"/>
    <mergeCell ref="E8:E10"/>
    <mergeCell ref="K7:K9"/>
    <mergeCell ref="S5:U5"/>
    <mergeCell ref="T6:U6"/>
    <mergeCell ref="L16:L18"/>
    <mergeCell ref="P2:Q3"/>
    <mergeCell ref="V4:Z5"/>
    <mergeCell ref="P5:R5"/>
    <mergeCell ref="M4:O4"/>
    <mergeCell ref="S3:U3"/>
    <mergeCell ref="M16:M18"/>
    <mergeCell ref="X7:X9"/>
    <mergeCell ref="X6:Y6"/>
    <mergeCell ref="S4:U4"/>
    <mergeCell ref="W7:W9"/>
    <mergeCell ref="P6:Q6"/>
    <mergeCell ref="M5:O5"/>
    <mergeCell ref="M7:M9"/>
    <mergeCell ref="B22:B24"/>
    <mergeCell ref="A16:A20"/>
    <mergeCell ref="A7:A15"/>
    <mergeCell ref="B16:B19"/>
    <mergeCell ref="G21:J24"/>
    <mergeCell ref="B13:B14"/>
    <mergeCell ref="A21:A24"/>
    <mergeCell ref="C21:C22"/>
    <mergeCell ref="D21:D22"/>
    <mergeCell ref="E21:E22"/>
    <mergeCell ref="F21:F22"/>
    <mergeCell ref="B7:B8"/>
  </mergeCells>
  <phoneticPr fontId="3"/>
  <conditionalFormatting sqref="F7:F8">
    <cfRule type="expression" dxfId="118" priority="4" stopIfTrue="1">
      <formula>E7&lt;F7</formula>
    </cfRule>
  </conditionalFormatting>
  <conditionalFormatting sqref="F23:F24">
    <cfRule type="expression" dxfId="117" priority="9" stopIfTrue="1">
      <formula>E23&lt;F23</formula>
    </cfRule>
  </conditionalFormatting>
  <conditionalFormatting sqref="F25:F26 J25:J26 R26">
    <cfRule type="expression" dxfId="116" priority="12" stopIfTrue="1">
      <formula>E25&lt;F25</formula>
    </cfRule>
  </conditionalFormatting>
  <conditionalFormatting sqref="J10:J18">
    <cfRule type="expression" dxfId="115" priority="1" stopIfTrue="1">
      <formula>I10&lt;J10</formula>
    </cfRule>
  </conditionalFormatting>
  <conditionalFormatting sqref="N7:N8 Z7:Z8 N10:N13 F11:F21 N20:N21 N25">
    <cfRule type="expression" dxfId="114" priority="13" stopIfTrue="1">
      <formula>E7&lt;F7</formula>
    </cfRule>
  </conditionalFormatting>
  <conditionalFormatting sqref="N15:N17 Z17">
    <cfRule type="expression" dxfId="113" priority="10" stopIfTrue="1">
      <formula>M15&lt;N15</formula>
    </cfRule>
  </conditionalFormatting>
  <conditionalFormatting sqref="R7:R24 V7:V26 Z20:Z25">
    <cfRule type="expression" dxfId="112" priority="8" stopIfTrue="1">
      <formula>Q7&lt;R7</formula>
    </cfRule>
  </conditionalFormatting>
  <conditionalFormatting sqref="Z11:Z15">
    <cfRule type="expression" dxfId="111" priority="14" stopIfTrue="1">
      <formula>Y18&lt;Z11</formula>
    </cfRule>
  </conditionalFormatting>
  <conditionalFormatting sqref="Z16">
    <cfRule type="expression" dxfId="110" priority="11" stopIfTrue="1">
      <formula>Y24&lt;Z16</formula>
    </cfRule>
  </conditionalFormatting>
  <dataValidations count="2">
    <dataValidation imeMode="off" allowBlank="1" showInputMessage="1" showErrorMessage="1" sqref="M25:N25 U25:V25 P2:Q3 D1:G1 N1:O1 U7:V8 I25:J25 Y25:Z25 N14 H5:J5 D5:F5 V2:Z2 V4:Z5 S1:U3 M20:M21 E7:E8 E23:E25 Y7:Z9 M7:N9 M16:N18 N20:N24 E11:E21 F7:F25" xr:uid="{3E7D6C44-845D-4805-BD56-BFBB9E640AEF}"/>
    <dataValidation imeMode="halfAlpha" allowBlank="1" showInputMessage="1" showErrorMessage="1" sqref="J15:J18" xr:uid="{AF192C33-C2B4-411A-8527-4BC53103E277}"/>
  </dataValidations>
  <printOptions horizontalCentered="1"/>
  <pageMargins left="0.39370078740157483" right="0" top="0.39370078740157483" bottom="0" header="0.51181102362204722" footer="0"/>
  <pageSetup paperSize="9"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95C76-28D5-4D4A-9A60-5ADD8174872F}">
  <sheetPr codeName="Sheet8">
    <pageSetUpPr fitToPage="1"/>
  </sheetPr>
  <dimension ref="A1:AB38"/>
  <sheetViews>
    <sheetView showGridLines="0" showZeros="0" zoomScaleNormal="100" zoomScaleSheetLayoutView="100" workbookViewId="0">
      <selection activeCell="C2" sqref="C2:G3"/>
    </sheetView>
  </sheetViews>
  <sheetFormatPr defaultRowHeight="11.25"/>
  <cols>
    <col min="1" max="1" width="5" style="968" customWidth="1"/>
    <col min="2" max="2" width="7.125" style="968" customWidth="1"/>
    <col min="3" max="3" width="6.75" style="968" customWidth="1"/>
    <col min="4" max="4" width="1.625" style="968" customWidth="1"/>
    <col min="5" max="5" width="6.125" style="968" customWidth="1"/>
    <col min="6" max="6" width="8.25" style="968" customWidth="1"/>
    <col min="7" max="7" width="5.625" style="968" customWidth="1"/>
    <col min="8" max="8" width="1.625" style="968" customWidth="1"/>
    <col min="9" max="9" width="6.125" style="968" customWidth="1"/>
    <col min="10" max="10" width="7.625" style="968" customWidth="1"/>
    <col min="11" max="11" width="5.625" style="968" customWidth="1"/>
    <col min="12" max="12" width="1.625" style="968" customWidth="1"/>
    <col min="13" max="13" width="6.125" style="968" customWidth="1"/>
    <col min="14" max="14" width="7.625" style="968" customWidth="1"/>
    <col min="15" max="15" width="5.625" style="968" customWidth="1"/>
    <col min="16" max="16" width="1.625" style="968" customWidth="1"/>
    <col min="17" max="17" width="6.125" style="968" customWidth="1"/>
    <col min="18" max="18" width="7.625" style="968" customWidth="1"/>
    <col min="19" max="19" width="5.625" style="968" customWidth="1"/>
    <col min="20" max="20" width="1.625" style="968" customWidth="1"/>
    <col min="21" max="21" width="6.125" style="968" customWidth="1"/>
    <col min="22" max="22" width="7.625" style="968" customWidth="1"/>
    <col min="23" max="23" width="5.625" style="968" customWidth="1"/>
    <col min="24" max="24" width="1.625" style="968" customWidth="1"/>
    <col min="25" max="25" width="6.125" style="968" customWidth="1"/>
    <col min="26" max="26" width="7.625" style="968" customWidth="1"/>
    <col min="27" max="27" width="0.5" style="968" customWidth="1"/>
    <col min="28" max="28" width="2.375" style="968" customWidth="1"/>
    <col min="29" max="29" width="3" style="968" customWidth="1"/>
    <col min="30" max="30" width="5.875" style="968" customWidth="1"/>
    <col min="31" max="31" width="3.375" style="968" customWidth="1"/>
    <col min="32" max="16384" width="9" style="968"/>
  </cols>
  <sheetData>
    <row r="1" spans="1:28" s="976" customFormat="1" ht="15" customHeight="1">
      <c r="A1" s="1451" t="str">
        <f>市内河!A1</f>
        <v>2026年</v>
      </c>
      <c r="B1" s="1451"/>
      <c r="C1" s="1141" t="s">
        <v>178</v>
      </c>
      <c r="D1" s="1142"/>
      <c r="E1" s="1612">
        <f>市内河!$D$1</f>
        <v>0</v>
      </c>
      <c r="F1" s="1612"/>
      <c r="G1" s="1613"/>
      <c r="H1" s="1452" t="s">
        <v>189</v>
      </c>
      <c r="I1" s="1452"/>
      <c r="J1" s="1452"/>
      <c r="K1" s="1452"/>
      <c r="L1" s="1618" t="s">
        <v>299</v>
      </c>
      <c r="M1" s="1619"/>
      <c r="N1" s="1812">
        <f>市内河!$N$1</f>
        <v>0</v>
      </c>
      <c r="O1" s="1869"/>
      <c r="P1" s="1452" t="s">
        <v>300</v>
      </c>
      <c r="Q1" s="1452"/>
      <c r="R1" s="1439" t="s">
        <v>220</v>
      </c>
      <c r="S1" s="1434">
        <f>市内河!$R$1</f>
        <v>0</v>
      </c>
      <c r="T1" s="1435"/>
      <c r="U1" s="1436"/>
      <c r="V1" s="1471" t="s">
        <v>305</v>
      </c>
      <c r="W1" s="1453"/>
      <c r="X1" s="1453" t="s">
        <v>306</v>
      </c>
      <c r="Y1" s="1453"/>
      <c r="Z1" s="1453"/>
      <c r="AA1" s="975"/>
    </row>
    <row r="2" spans="1:28" s="976" customFormat="1" ht="17.100000000000001" customHeight="1">
      <c r="A2" s="1583" t="str">
        <f>市内河!A2</f>
        <v>11/1改正</v>
      </c>
      <c r="B2" s="1584"/>
      <c r="C2" s="1459">
        <f>市内河!C2</f>
        <v>0</v>
      </c>
      <c r="D2" s="1460"/>
      <c r="E2" s="1460"/>
      <c r="F2" s="1460"/>
      <c r="G2" s="1460"/>
      <c r="H2" s="1460">
        <f>市内河!G2</f>
        <v>0</v>
      </c>
      <c r="I2" s="1460"/>
      <c r="J2" s="1460"/>
      <c r="K2" s="1460"/>
      <c r="L2" s="1449">
        <f>市内河!L2</f>
        <v>0</v>
      </c>
      <c r="M2" s="1449"/>
      <c r="N2" s="1449"/>
      <c r="O2" s="1449"/>
      <c r="P2" s="1463">
        <f>市内河!O2</f>
        <v>0</v>
      </c>
      <c r="Q2" s="1463"/>
      <c r="R2" s="1475"/>
      <c r="S2" s="1437"/>
      <c r="T2" s="1437"/>
      <c r="U2" s="1438"/>
      <c r="V2" s="1481">
        <f>市内河!U2</f>
        <v>0</v>
      </c>
      <c r="W2" s="1617"/>
      <c r="X2" s="1870">
        <f>市内河!W2</f>
        <v>0</v>
      </c>
      <c r="Y2" s="1870"/>
      <c r="Z2" s="1870"/>
      <c r="AA2" s="975"/>
      <c r="AB2" s="842"/>
    </row>
    <row r="3" spans="1:28" s="976" customFormat="1" ht="15" customHeight="1">
      <c r="A3" s="1405" t="s">
        <v>161</v>
      </c>
      <c r="B3" s="1405"/>
      <c r="C3" s="1572"/>
      <c r="D3" s="1573"/>
      <c r="E3" s="1573"/>
      <c r="F3" s="1573"/>
      <c r="G3" s="1573"/>
      <c r="H3" s="1573"/>
      <c r="I3" s="1573"/>
      <c r="J3" s="1573"/>
      <c r="K3" s="1699"/>
      <c r="L3" s="1449"/>
      <c r="M3" s="1449"/>
      <c r="N3" s="1449"/>
      <c r="O3" s="1449"/>
      <c r="P3" s="1463"/>
      <c r="Q3" s="1463"/>
      <c r="R3" s="1143" t="s">
        <v>81</v>
      </c>
      <c r="S3" s="1867">
        <f>SUM(F30,N30,Z30)</f>
        <v>0</v>
      </c>
      <c r="T3" s="1868"/>
      <c r="U3" s="1868"/>
      <c r="V3" s="1452" t="s">
        <v>301</v>
      </c>
      <c r="W3" s="1452"/>
      <c r="X3" s="1452"/>
      <c r="Y3" s="1452"/>
      <c r="Z3" s="1871"/>
    </row>
    <row r="4" spans="1:28" s="976" customFormat="1" ht="15.95" customHeight="1">
      <c r="A4" s="978"/>
      <c r="B4" s="978"/>
      <c r="C4" s="920" t="s">
        <v>203</v>
      </c>
      <c r="D4" s="1631">
        <f>市内河!D4</f>
        <v>0</v>
      </c>
      <c r="E4" s="1632"/>
      <c r="F4" s="1632"/>
      <c r="G4" s="1632"/>
      <c r="H4" s="1632"/>
      <c r="I4" s="1632"/>
      <c r="J4" s="1633"/>
      <c r="K4" s="1630" t="s">
        <v>91</v>
      </c>
      <c r="L4" s="1768"/>
      <c r="M4" s="1711">
        <f>市内河!N4</f>
        <v>0</v>
      </c>
      <c r="N4" s="1711"/>
      <c r="O4" s="1712"/>
      <c r="P4" s="1855" t="s">
        <v>277</v>
      </c>
      <c r="Q4" s="1860"/>
      <c r="R4" s="1856"/>
      <c r="S4" s="1855" t="s">
        <v>278</v>
      </c>
      <c r="T4" s="1856"/>
      <c r="U4" s="1856"/>
      <c r="V4" s="1556">
        <f>市内河!U4</f>
        <v>0</v>
      </c>
      <c r="W4" s="1604"/>
      <c r="X4" s="1604"/>
      <c r="Y4" s="1604"/>
      <c r="Z4" s="1605"/>
      <c r="AB4" s="846">
        <v>6</v>
      </c>
    </row>
    <row r="5" spans="1:28" s="976" customFormat="1" ht="15.95" customHeight="1">
      <c r="A5" s="979"/>
      <c r="B5" s="979"/>
      <c r="C5" s="849" t="s">
        <v>257</v>
      </c>
      <c r="D5" s="1403">
        <f>市内河!D5</f>
        <v>0</v>
      </c>
      <c r="E5" s="1403"/>
      <c r="F5" s="1620"/>
      <c r="G5" s="850" t="s">
        <v>281</v>
      </c>
      <c r="H5" s="1403">
        <f>市内河!H5</f>
        <v>0</v>
      </c>
      <c r="I5" s="1672"/>
      <c r="J5" s="1673"/>
      <c r="K5" s="1417" t="s">
        <v>92</v>
      </c>
      <c r="L5" s="1417"/>
      <c r="M5" s="1681">
        <f>市内河!N5</f>
        <v>0</v>
      </c>
      <c r="N5" s="1682"/>
      <c r="O5" s="1683"/>
      <c r="P5" s="1609"/>
      <c r="Q5" s="1610"/>
      <c r="R5" s="1611"/>
      <c r="S5" s="1441"/>
      <c r="T5" s="1608"/>
      <c r="U5" s="1608"/>
      <c r="V5" s="1556"/>
      <c r="W5" s="1607"/>
      <c r="X5" s="1607"/>
      <c r="Y5" s="1607"/>
      <c r="Z5" s="1605"/>
    </row>
    <row r="6" spans="1:28" ht="18" customHeight="1">
      <c r="A6" s="981" t="s">
        <v>2</v>
      </c>
      <c r="B6" s="1045"/>
      <c r="C6" s="992" t="s">
        <v>153</v>
      </c>
      <c r="D6" s="1410" t="s">
        <v>3</v>
      </c>
      <c r="E6" s="1599"/>
      <c r="F6" s="984" t="s">
        <v>95</v>
      </c>
      <c r="G6" s="987" t="s">
        <v>250</v>
      </c>
      <c r="H6" s="1410" t="s">
        <v>3</v>
      </c>
      <c r="I6" s="1599"/>
      <c r="J6" s="984" t="s">
        <v>95</v>
      </c>
      <c r="K6" s="987" t="s">
        <v>251</v>
      </c>
      <c r="L6" s="1412" t="s">
        <v>3</v>
      </c>
      <c r="M6" s="1694"/>
      <c r="N6" s="984" t="s">
        <v>95</v>
      </c>
      <c r="O6" s="910" t="s">
        <v>253</v>
      </c>
      <c r="P6" s="1600" t="s">
        <v>3</v>
      </c>
      <c r="Q6" s="1601"/>
      <c r="R6" s="1144" t="s">
        <v>95</v>
      </c>
      <c r="S6" s="1048" t="s">
        <v>202</v>
      </c>
      <c r="T6" s="1412" t="s">
        <v>3</v>
      </c>
      <c r="U6" s="1694"/>
      <c r="V6" s="1046" t="s">
        <v>95</v>
      </c>
      <c r="W6" s="987" t="s">
        <v>4</v>
      </c>
      <c r="X6" s="1410" t="s">
        <v>3</v>
      </c>
      <c r="Y6" s="1599"/>
      <c r="Z6" s="984" t="s">
        <v>95</v>
      </c>
      <c r="AB6" s="1425" t="s">
        <v>249</v>
      </c>
    </row>
    <row r="7" spans="1:28" ht="18.600000000000001" customHeight="1">
      <c r="A7" s="1883" t="s">
        <v>184</v>
      </c>
      <c r="B7" s="1886" t="s">
        <v>568</v>
      </c>
      <c r="C7" s="500" t="s">
        <v>162</v>
      </c>
      <c r="D7" s="865" t="s">
        <v>98</v>
      </c>
      <c r="E7" s="454">
        <v>3650</v>
      </c>
      <c r="F7" s="13"/>
      <c r="G7" s="260"/>
      <c r="H7" s="943"/>
      <c r="I7" s="261"/>
      <c r="J7" s="207"/>
      <c r="K7" s="1831" t="s">
        <v>608</v>
      </c>
      <c r="L7" s="1590"/>
      <c r="M7" s="1834">
        <v>1150</v>
      </c>
      <c r="N7" s="1861"/>
      <c r="O7" s="1844"/>
      <c r="P7" s="1847"/>
      <c r="Q7" s="1864"/>
      <c r="R7" s="1857"/>
      <c r="S7" s="1853"/>
      <c r="T7" s="1853"/>
      <c r="U7" s="1853"/>
      <c r="V7" s="1853"/>
      <c r="W7" s="1837" t="s">
        <v>291</v>
      </c>
      <c r="X7" s="1849"/>
      <c r="Y7" s="1697">
        <v>6600</v>
      </c>
      <c r="Z7" s="1851"/>
      <c r="AA7" s="1007"/>
      <c r="AB7" s="1425"/>
    </row>
    <row r="8" spans="1:28" ht="18.600000000000001" customHeight="1">
      <c r="A8" s="1884"/>
      <c r="B8" s="1887"/>
      <c r="C8" s="500" t="s">
        <v>21</v>
      </c>
      <c r="D8" s="865" t="s">
        <v>98</v>
      </c>
      <c r="E8" s="454">
        <v>2750</v>
      </c>
      <c r="F8" s="13"/>
      <c r="G8" s="1002"/>
      <c r="H8" s="887"/>
      <c r="I8" s="1146"/>
      <c r="J8" s="198"/>
      <c r="K8" s="1832"/>
      <c r="L8" s="1591"/>
      <c r="M8" s="1835"/>
      <c r="N8" s="1862"/>
      <c r="O8" s="1845"/>
      <c r="P8" s="1847"/>
      <c r="Q8" s="1865"/>
      <c r="R8" s="1858"/>
      <c r="S8" s="1854"/>
      <c r="T8" s="1854"/>
      <c r="U8" s="1854"/>
      <c r="V8" s="1854"/>
      <c r="W8" s="1838"/>
      <c r="X8" s="1850"/>
      <c r="Y8" s="1698"/>
      <c r="Z8" s="1852"/>
      <c r="AA8" s="459"/>
      <c r="AB8" s="1425"/>
    </row>
    <row r="9" spans="1:28" ht="18.600000000000001" customHeight="1">
      <c r="A9" s="1884"/>
      <c r="B9" s="1887"/>
      <c r="C9" s="500" t="s">
        <v>439</v>
      </c>
      <c r="D9" s="865" t="s">
        <v>98</v>
      </c>
      <c r="E9" s="454">
        <v>3250</v>
      </c>
      <c r="F9" s="13"/>
      <c r="G9" s="1002"/>
      <c r="H9" s="887"/>
      <c r="I9" s="1146"/>
      <c r="J9" s="198"/>
      <c r="K9" s="1832"/>
      <c r="L9" s="1591"/>
      <c r="M9" s="1835"/>
      <c r="N9" s="1862"/>
      <c r="O9" s="1845"/>
      <c r="P9" s="1847"/>
      <c r="Q9" s="1865"/>
      <c r="R9" s="1858"/>
      <c r="S9" s="1854"/>
      <c r="T9" s="1854"/>
      <c r="U9" s="1854"/>
      <c r="V9" s="1854"/>
      <c r="W9" s="1838"/>
      <c r="X9" s="1850"/>
      <c r="Y9" s="1698"/>
      <c r="Z9" s="1852"/>
      <c r="AA9" s="1007"/>
      <c r="AB9" s="1425"/>
    </row>
    <row r="10" spans="1:28" ht="18.600000000000001" customHeight="1">
      <c r="A10" s="1884"/>
      <c r="B10" s="1887"/>
      <c r="C10" s="500" t="s">
        <v>22</v>
      </c>
      <c r="D10" s="865" t="s">
        <v>98</v>
      </c>
      <c r="E10" s="454">
        <v>2500</v>
      </c>
      <c r="F10" s="13"/>
      <c r="G10" s="1002"/>
      <c r="H10" s="887"/>
      <c r="I10" s="1146"/>
      <c r="J10" s="198"/>
      <c r="K10" s="1832"/>
      <c r="L10" s="1591"/>
      <c r="M10" s="1835"/>
      <c r="N10" s="1862"/>
      <c r="O10" s="1845"/>
      <c r="P10" s="1847"/>
      <c r="Q10" s="1865"/>
      <c r="R10" s="1858"/>
      <c r="S10" s="1854"/>
      <c r="T10" s="1854"/>
      <c r="U10" s="1854"/>
      <c r="V10" s="1854"/>
      <c r="W10" s="1838"/>
      <c r="X10" s="1850"/>
      <c r="Y10" s="1698"/>
      <c r="Z10" s="1852"/>
      <c r="AA10" s="1007"/>
      <c r="AB10" s="1425"/>
    </row>
    <row r="11" spans="1:28" ht="18.600000000000001" customHeight="1">
      <c r="A11" s="1884"/>
      <c r="B11" s="1887"/>
      <c r="C11" s="500" t="s">
        <v>440</v>
      </c>
      <c r="D11" s="865" t="s">
        <v>98</v>
      </c>
      <c r="E11" s="454">
        <v>4250</v>
      </c>
      <c r="F11" s="13"/>
      <c r="G11" s="1002"/>
      <c r="H11" s="887"/>
      <c r="I11" s="1146"/>
      <c r="J11" s="198"/>
      <c r="K11" s="1832"/>
      <c r="L11" s="1591"/>
      <c r="M11" s="1835"/>
      <c r="N11" s="1862"/>
      <c r="O11" s="1845"/>
      <c r="P11" s="1847"/>
      <c r="Q11" s="1865"/>
      <c r="R11" s="1858"/>
      <c r="S11" s="1854"/>
      <c r="T11" s="1854"/>
      <c r="U11" s="1854"/>
      <c r="V11" s="1854"/>
      <c r="W11" s="1838"/>
      <c r="X11" s="1850"/>
      <c r="Y11" s="1698"/>
      <c r="Z11" s="1852"/>
      <c r="AA11" s="459"/>
      <c r="AB11" s="1425"/>
    </row>
    <row r="12" spans="1:28" ht="18.600000000000001" customHeight="1">
      <c r="A12" s="1884"/>
      <c r="B12" s="1887"/>
      <c r="C12" s="500" t="s">
        <v>23</v>
      </c>
      <c r="D12" s="865" t="s">
        <v>98</v>
      </c>
      <c r="E12" s="454">
        <v>2750</v>
      </c>
      <c r="F12" s="13"/>
      <c r="G12" s="1002"/>
      <c r="H12" s="887"/>
      <c r="I12" s="1146"/>
      <c r="J12" s="198"/>
      <c r="K12" s="1832"/>
      <c r="L12" s="1591"/>
      <c r="M12" s="1835"/>
      <c r="N12" s="1862"/>
      <c r="O12" s="1845"/>
      <c r="P12" s="1847"/>
      <c r="Q12" s="1865"/>
      <c r="R12" s="1858"/>
      <c r="S12" s="1854"/>
      <c r="T12" s="1854"/>
      <c r="U12" s="1854"/>
      <c r="V12" s="1854"/>
      <c r="W12" s="1838"/>
      <c r="X12" s="1850"/>
      <c r="Y12" s="1698"/>
      <c r="Z12" s="1852"/>
      <c r="AB12" s="1425"/>
    </row>
    <row r="13" spans="1:28" ht="18.600000000000001" customHeight="1">
      <c r="A13" s="1884"/>
      <c r="B13" s="1887"/>
      <c r="C13" s="751" t="s">
        <v>662</v>
      </c>
      <c r="D13" s="865"/>
      <c r="E13" s="454"/>
      <c r="F13" s="935"/>
      <c r="G13" s="1002"/>
      <c r="H13" s="887"/>
      <c r="I13" s="1146"/>
      <c r="J13" s="198"/>
      <c r="K13" s="1832"/>
      <c r="L13" s="1591"/>
      <c r="M13" s="1835"/>
      <c r="N13" s="1862"/>
      <c r="O13" s="1845"/>
      <c r="P13" s="1847"/>
      <c r="Q13" s="1865"/>
      <c r="R13" s="1858"/>
      <c r="S13" s="1854"/>
      <c r="T13" s="1854"/>
      <c r="U13" s="1854"/>
      <c r="V13" s="1854"/>
      <c r="W13" s="1838"/>
      <c r="X13" s="1850"/>
      <c r="Y13" s="1698"/>
      <c r="Z13" s="1852"/>
      <c r="AB13" s="1425"/>
    </row>
    <row r="14" spans="1:28" ht="18.600000000000001" customHeight="1">
      <c r="A14" s="1884"/>
      <c r="B14" s="1888"/>
      <c r="C14" s="500" t="s">
        <v>441</v>
      </c>
      <c r="D14" s="865" t="s">
        <v>98</v>
      </c>
      <c r="E14" s="454">
        <v>2700</v>
      </c>
      <c r="F14" s="13"/>
      <c r="G14" s="1002"/>
      <c r="H14" s="887"/>
      <c r="I14" s="1146"/>
      <c r="J14" s="198"/>
      <c r="K14" s="1832"/>
      <c r="L14" s="1591"/>
      <c r="M14" s="1835"/>
      <c r="N14" s="1862"/>
      <c r="O14" s="1846"/>
      <c r="P14" s="1848"/>
      <c r="Q14" s="1866"/>
      <c r="R14" s="1859"/>
      <c r="S14" s="1854"/>
      <c r="T14" s="1854"/>
      <c r="U14" s="1854"/>
      <c r="V14" s="1854"/>
      <c r="W14" s="1838"/>
      <c r="X14" s="1850"/>
      <c r="Y14" s="1698"/>
      <c r="Z14" s="1852"/>
      <c r="AB14" s="1425"/>
    </row>
    <row r="15" spans="1:28" ht="18.600000000000001" customHeight="1">
      <c r="A15" s="1884"/>
      <c r="B15" s="1875" t="s">
        <v>185</v>
      </c>
      <c r="C15" s="500" t="s">
        <v>24</v>
      </c>
      <c r="D15" s="504" t="s">
        <v>98</v>
      </c>
      <c r="E15" s="454">
        <v>1800</v>
      </c>
      <c r="F15" s="13"/>
      <c r="G15" s="262" t="s">
        <v>89</v>
      </c>
      <c r="H15" s="263"/>
      <c r="I15" s="264"/>
      <c r="J15" s="205"/>
      <c r="K15" s="1833"/>
      <c r="L15" s="1637"/>
      <c r="M15" s="1836"/>
      <c r="N15" s="1863"/>
      <c r="O15" s="223"/>
      <c r="P15" s="236"/>
      <c r="Q15" s="223"/>
      <c r="R15" s="271"/>
      <c r="W15" s="1838"/>
      <c r="X15" s="1850"/>
      <c r="Y15" s="1698"/>
      <c r="Z15" s="1852"/>
      <c r="AB15" s="1425"/>
    </row>
    <row r="16" spans="1:28" ht="18.600000000000001" customHeight="1">
      <c r="A16" s="1884"/>
      <c r="B16" s="1875"/>
      <c r="C16" s="500" t="s">
        <v>25</v>
      </c>
      <c r="D16" s="504" t="s">
        <v>9</v>
      </c>
      <c r="E16" s="454">
        <v>750</v>
      </c>
      <c r="F16" s="13"/>
      <c r="G16" s="265" t="s">
        <v>89</v>
      </c>
      <c r="H16" s="266"/>
      <c r="I16" s="223"/>
      <c r="J16" s="224"/>
      <c r="K16" s="274"/>
      <c r="L16" s="273"/>
      <c r="M16" s="223"/>
      <c r="N16" s="271"/>
      <c r="O16" s="223"/>
      <c r="P16" s="236"/>
      <c r="Q16" s="223"/>
      <c r="R16" s="271"/>
      <c r="W16" s="1838"/>
      <c r="X16" s="1850"/>
      <c r="Y16" s="1698"/>
      <c r="Z16" s="1852"/>
      <c r="AB16" s="1425"/>
    </row>
    <row r="17" spans="1:28" ht="18.600000000000001" customHeight="1">
      <c r="A17" s="1884"/>
      <c r="B17" s="1875"/>
      <c r="C17" s="500" t="s">
        <v>26</v>
      </c>
      <c r="D17" s="504" t="s">
        <v>9</v>
      </c>
      <c r="E17" s="454">
        <v>1000</v>
      </c>
      <c r="F17" s="13"/>
      <c r="G17" s="265" t="s">
        <v>89</v>
      </c>
      <c r="H17" s="266"/>
      <c r="I17" s="223"/>
      <c r="J17" s="224"/>
      <c r="K17" s="296"/>
      <c r="L17" s="273"/>
      <c r="M17" s="223"/>
      <c r="N17" s="271"/>
      <c r="O17" s="272"/>
      <c r="P17" s="236"/>
      <c r="Q17" s="223"/>
      <c r="R17" s="271"/>
      <c r="W17" s="1838"/>
      <c r="X17" s="1850"/>
      <c r="Y17" s="1698"/>
      <c r="Z17" s="1852"/>
      <c r="AB17" s="1425"/>
    </row>
    <row r="18" spans="1:28" ht="18.600000000000001" customHeight="1">
      <c r="A18" s="1884"/>
      <c r="B18" s="1875"/>
      <c r="C18" s="500" t="s">
        <v>27</v>
      </c>
      <c r="D18" s="504" t="s">
        <v>9</v>
      </c>
      <c r="E18" s="454">
        <v>1650</v>
      </c>
      <c r="F18" s="13"/>
      <c r="G18" s="265" t="s">
        <v>89</v>
      </c>
      <c r="H18" s="266"/>
      <c r="I18" s="223"/>
      <c r="J18" s="224"/>
      <c r="K18" s="274"/>
      <c r="L18" s="236"/>
      <c r="M18" s="223"/>
      <c r="N18" s="271"/>
      <c r="O18" s="223"/>
      <c r="P18" s="236"/>
      <c r="Q18" s="223"/>
      <c r="R18" s="271"/>
      <c r="W18" s="1838"/>
      <c r="X18" s="1850"/>
      <c r="Y18" s="1698"/>
      <c r="Z18" s="1852"/>
      <c r="AA18" s="223"/>
      <c r="AB18" s="1425"/>
    </row>
    <row r="19" spans="1:28" ht="11.45" customHeight="1">
      <c r="A19" s="1884"/>
      <c r="B19" s="503" t="s">
        <v>527</v>
      </c>
      <c r="C19" s="1889" t="s">
        <v>570</v>
      </c>
      <c r="D19" s="1849" t="s">
        <v>9</v>
      </c>
      <c r="E19" s="1634">
        <v>1650</v>
      </c>
      <c r="F19" s="1829"/>
      <c r="G19" s="265"/>
      <c r="H19" s="266"/>
      <c r="J19" s="224"/>
      <c r="K19" s="274"/>
      <c r="L19" s="236"/>
      <c r="M19" s="223"/>
      <c r="N19" s="271"/>
      <c r="O19" s="223"/>
      <c r="P19" s="236"/>
      <c r="Q19" s="223"/>
      <c r="R19" s="271"/>
      <c r="W19" s="1838"/>
      <c r="X19" s="1850"/>
      <c r="Y19" s="1698"/>
      <c r="Z19" s="1852"/>
      <c r="AA19" s="223"/>
      <c r="AB19" s="1827"/>
    </row>
    <row r="20" spans="1:28" ht="11.45" customHeight="1">
      <c r="A20" s="1884"/>
      <c r="B20" s="1831" t="s">
        <v>526</v>
      </c>
      <c r="C20" s="1890"/>
      <c r="D20" s="1650"/>
      <c r="E20" s="1647"/>
      <c r="F20" s="1806"/>
      <c r="G20" s="265"/>
      <c r="H20" s="267"/>
      <c r="I20" s="268"/>
      <c r="J20" s="224"/>
      <c r="K20" s="506"/>
      <c r="L20" s="273"/>
      <c r="M20" s="268"/>
      <c r="N20" s="271"/>
      <c r="O20" s="268"/>
      <c r="P20" s="273"/>
      <c r="Q20" s="268"/>
      <c r="R20" s="271"/>
      <c r="W20" s="1838"/>
      <c r="X20" s="1850"/>
      <c r="Y20" s="1698"/>
      <c r="Z20" s="1852"/>
      <c r="AB20" s="1827"/>
    </row>
    <row r="21" spans="1:28" ht="18.600000000000001" customHeight="1">
      <c r="A21" s="1884"/>
      <c r="B21" s="1832"/>
      <c r="C21" s="1147" t="s">
        <v>574</v>
      </c>
      <c r="D21" s="1148"/>
      <c r="E21" s="1149"/>
      <c r="F21" s="1150"/>
      <c r="G21" s="265"/>
      <c r="H21" s="267"/>
      <c r="I21" s="268"/>
      <c r="J21" s="224"/>
      <c r="K21" s="506"/>
      <c r="L21" s="273"/>
      <c r="M21" s="268"/>
      <c r="N21" s="271"/>
      <c r="O21" s="268"/>
      <c r="P21" s="273"/>
      <c r="Q21" s="268"/>
      <c r="R21" s="271"/>
      <c r="W21" s="1838"/>
      <c r="X21" s="1850"/>
      <c r="Y21" s="1698"/>
      <c r="Z21" s="1852"/>
      <c r="AB21" s="1827"/>
    </row>
    <row r="22" spans="1:28" ht="11.45" customHeight="1">
      <c r="A22" s="1884"/>
      <c r="B22" s="1833"/>
      <c r="C22" s="1651" t="s">
        <v>667</v>
      </c>
      <c r="D22" s="1876" t="s">
        <v>9</v>
      </c>
      <c r="E22" s="1873">
        <v>2550</v>
      </c>
      <c r="F22" s="1878"/>
      <c r="G22" s="265"/>
      <c r="H22" s="267"/>
      <c r="I22" s="268"/>
      <c r="J22" s="224"/>
      <c r="K22" s="506"/>
      <c r="L22" s="273"/>
      <c r="M22" s="268"/>
      <c r="N22" s="271"/>
      <c r="O22" s="268"/>
      <c r="P22" s="273"/>
      <c r="Q22" s="268"/>
      <c r="R22" s="271"/>
      <c r="W22" s="1838"/>
      <c r="X22" s="1850"/>
      <c r="Y22" s="1698"/>
      <c r="Z22" s="1852"/>
      <c r="AB22" s="1827"/>
    </row>
    <row r="23" spans="1:28" ht="11.45" customHeight="1">
      <c r="A23" s="1884"/>
      <c r="B23" s="878" t="s">
        <v>309</v>
      </c>
      <c r="C23" s="1872"/>
      <c r="D23" s="1877"/>
      <c r="E23" s="1874"/>
      <c r="F23" s="1879"/>
      <c r="G23" s="1151" t="s">
        <v>89</v>
      </c>
      <c r="H23" s="1011"/>
      <c r="J23" s="224"/>
      <c r="K23" s="1008"/>
      <c r="L23" s="218"/>
      <c r="N23" s="271"/>
      <c r="P23" s="218"/>
      <c r="R23" s="271"/>
      <c r="W23" s="1838"/>
      <c r="X23" s="1850"/>
      <c r="Y23" s="1698"/>
      <c r="Z23" s="1852"/>
      <c r="AB23" s="1827"/>
    </row>
    <row r="24" spans="1:28" ht="18.600000000000001" customHeight="1">
      <c r="A24" s="1884"/>
      <c r="B24" s="878" t="s">
        <v>572</v>
      </c>
      <c r="C24" s="1152" t="s">
        <v>575</v>
      </c>
      <c r="D24" s="934"/>
      <c r="E24" s="454"/>
      <c r="F24" s="461"/>
      <c r="G24" s="1151"/>
      <c r="H24" s="1011"/>
      <c r="J24" s="224"/>
      <c r="K24" s="1008"/>
      <c r="L24" s="218"/>
      <c r="N24" s="271"/>
      <c r="P24" s="218"/>
      <c r="R24" s="271"/>
      <c r="W24" s="1838"/>
      <c r="X24" s="1850"/>
      <c r="Y24" s="1698"/>
      <c r="Z24" s="1852"/>
      <c r="AB24" s="1827"/>
    </row>
    <row r="25" spans="1:28" ht="18.600000000000001" customHeight="1">
      <c r="A25" s="1885"/>
      <c r="B25" s="867" t="s">
        <v>310</v>
      </c>
      <c r="C25" s="1881" t="s">
        <v>350</v>
      </c>
      <c r="D25" s="1590" t="s">
        <v>98</v>
      </c>
      <c r="E25" s="1634">
        <v>1550</v>
      </c>
      <c r="F25" s="1829"/>
      <c r="G25" s="1151" t="s">
        <v>89</v>
      </c>
      <c r="H25" s="1011"/>
      <c r="J25" s="224"/>
      <c r="K25" s="1651" t="s">
        <v>350</v>
      </c>
      <c r="L25" s="1841" t="s">
        <v>98</v>
      </c>
      <c r="M25" s="1843">
        <v>250</v>
      </c>
      <c r="N25" s="1839"/>
      <c r="P25" s="218"/>
      <c r="R25" s="271"/>
      <c r="W25" s="1838"/>
      <c r="X25" s="1850"/>
      <c r="Y25" s="1698"/>
      <c r="Z25" s="1852"/>
      <c r="AB25" s="1828"/>
    </row>
    <row r="26" spans="1:28" ht="18.600000000000001" customHeight="1">
      <c r="A26" s="1154" t="s">
        <v>30</v>
      </c>
      <c r="B26" s="867" t="s">
        <v>31</v>
      </c>
      <c r="C26" s="1882"/>
      <c r="D26" s="1637"/>
      <c r="E26" s="1636"/>
      <c r="F26" s="1830"/>
      <c r="G26" s="1151" t="s">
        <v>89</v>
      </c>
      <c r="H26" s="1011"/>
      <c r="J26" s="224"/>
      <c r="K26" s="1842"/>
      <c r="L26" s="1841"/>
      <c r="M26" s="1843"/>
      <c r="N26" s="1840"/>
      <c r="P26" s="218"/>
      <c r="R26" s="1155"/>
      <c r="W26" s="1838"/>
      <c r="X26" s="1850"/>
      <c r="Y26" s="1698"/>
      <c r="Z26" s="1852"/>
      <c r="AB26" s="1828"/>
    </row>
    <row r="27" spans="1:28" ht="18.600000000000001" customHeight="1">
      <c r="A27" s="1644" t="s">
        <v>179</v>
      </c>
      <c r="B27" s="1875" t="s">
        <v>186</v>
      </c>
      <c r="C27" s="500" t="s">
        <v>28</v>
      </c>
      <c r="D27" s="504" t="s">
        <v>9</v>
      </c>
      <c r="E27" s="454">
        <v>1700</v>
      </c>
      <c r="F27" s="13"/>
      <c r="G27" s="1151" t="s">
        <v>89</v>
      </c>
      <c r="H27" s="1011"/>
      <c r="J27" s="224"/>
      <c r="K27" s="274"/>
      <c r="L27" s="473"/>
      <c r="M27" s="214"/>
      <c r="N27" s="271"/>
      <c r="P27" s="218"/>
      <c r="R27" s="1155"/>
      <c r="W27" s="1838"/>
      <c r="X27" s="1850"/>
      <c r="Y27" s="1698"/>
      <c r="Z27" s="1852"/>
      <c r="AB27" s="1828"/>
    </row>
    <row r="28" spans="1:28" ht="18.600000000000001" customHeight="1">
      <c r="A28" s="1644"/>
      <c r="B28" s="1875"/>
      <c r="C28" s="500" t="s">
        <v>29</v>
      </c>
      <c r="D28" s="504" t="s">
        <v>9</v>
      </c>
      <c r="E28" s="454">
        <v>3800</v>
      </c>
      <c r="F28" s="13"/>
      <c r="G28" s="262"/>
      <c r="H28" s="263"/>
      <c r="I28" s="223"/>
      <c r="J28" s="224"/>
      <c r="K28" s="274"/>
      <c r="L28" s="236"/>
      <c r="M28" s="223"/>
      <c r="N28" s="271"/>
      <c r="O28" s="223"/>
      <c r="P28" s="236"/>
      <c r="Q28" s="223"/>
      <c r="R28" s="271"/>
      <c r="S28" s="274"/>
      <c r="T28" s="236"/>
      <c r="U28" s="223"/>
      <c r="V28" s="271"/>
      <c r="W28" s="1838"/>
      <c r="X28" s="1850"/>
      <c r="Y28" s="1698"/>
      <c r="Z28" s="1852"/>
      <c r="AB28" s="1828"/>
    </row>
    <row r="29" spans="1:28" ht="18.600000000000001" customHeight="1" thickBot="1">
      <c r="A29" s="1880"/>
      <c r="B29" s="507" t="s">
        <v>187</v>
      </c>
      <c r="C29" s="508" t="s">
        <v>561</v>
      </c>
      <c r="D29" s="509" t="s">
        <v>9</v>
      </c>
      <c r="E29" s="464">
        <v>1650</v>
      </c>
      <c r="F29" s="21"/>
      <c r="G29" s="269"/>
      <c r="H29" s="270"/>
      <c r="I29" s="223"/>
      <c r="J29" s="224"/>
      <c r="K29" s="274"/>
      <c r="L29" s="236"/>
      <c r="M29" s="223"/>
      <c r="N29" s="271"/>
      <c r="O29" s="223"/>
      <c r="P29" s="236"/>
      <c r="Q29" s="223"/>
      <c r="R29" s="271"/>
      <c r="S29" s="274"/>
      <c r="T29" s="236"/>
      <c r="U29" s="223"/>
      <c r="V29" s="271"/>
      <c r="W29" s="1838"/>
      <c r="X29" s="1850"/>
      <c r="Y29" s="1698"/>
      <c r="Z29" s="1852"/>
      <c r="AB29" s="1828"/>
    </row>
    <row r="30" spans="1:28" ht="15.95" customHeight="1" thickTop="1">
      <c r="A30" s="1156" t="s">
        <v>167</v>
      </c>
      <c r="B30" s="275">
        <f>SUM(E30,I30,M30,Y30)</f>
        <v>47950</v>
      </c>
      <c r="C30" s="1156" t="s">
        <v>20</v>
      </c>
      <c r="D30" s="276"/>
      <c r="E30" s="277">
        <f>SUM(E7:E29)</f>
        <v>39950</v>
      </c>
      <c r="F30" s="278">
        <f>SUM(F7:F29)</f>
        <v>0</v>
      </c>
      <c r="G30" s="1093"/>
      <c r="H30" s="1118"/>
      <c r="I30" s="1157"/>
      <c r="J30" s="279"/>
      <c r="K30" s="1035" t="s">
        <v>168</v>
      </c>
      <c r="L30" s="1091"/>
      <c r="M30" s="1157">
        <f>SUM(M7:M26)</f>
        <v>1400</v>
      </c>
      <c r="N30" s="280">
        <f>SUM(N7:N26)</f>
        <v>0</v>
      </c>
      <c r="O30" s="1158"/>
      <c r="P30" s="1039"/>
      <c r="Q30" s="1157"/>
      <c r="R30" s="281"/>
      <c r="S30" s="1038"/>
      <c r="T30" s="1091"/>
      <c r="U30" s="1157"/>
      <c r="V30" s="281"/>
      <c r="W30" s="1038" t="s">
        <v>168</v>
      </c>
      <c r="X30" s="1091"/>
      <c r="Y30" s="1157">
        <f>SUM(Y7:Y29)</f>
        <v>6600</v>
      </c>
      <c r="Z30" s="280">
        <f>SUM(Z7:Z29)</f>
        <v>0</v>
      </c>
      <c r="AB30" s="1828"/>
    </row>
    <row r="31" spans="1:28" ht="12" customHeight="1">
      <c r="A31" s="218" t="s">
        <v>514</v>
      </c>
      <c r="B31" s="1097"/>
      <c r="C31" s="1097"/>
      <c r="D31" s="1097"/>
      <c r="E31" s="1097"/>
      <c r="F31" s="1097"/>
      <c r="G31" s="1097"/>
      <c r="H31" s="1097"/>
      <c r="J31" s="1097"/>
      <c r="L31" s="1096"/>
      <c r="M31" s="1096"/>
      <c r="N31" s="1096"/>
      <c r="O31" s="1096"/>
      <c r="P31" s="1099"/>
      <c r="Q31" s="1096"/>
      <c r="S31" s="241"/>
      <c r="T31" s="1008"/>
      <c r="U31" s="1008"/>
      <c r="V31" s="453"/>
      <c r="W31" s="969"/>
      <c r="X31" s="969"/>
      <c r="Y31" s="969"/>
      <c r="Z31" s="969"/>
      <c r="AA31" s="970"/>
      <c r="AB31" s="970"/>
    </row>
    <row r="32" spans="1:28" ht="12" customHeight="1">
      <c r="A32" s="241" t="s">
        <v>409</v>
      </c>
      <c r="B32" s="1008"/>
      <c r="C32" s="1008"/>
      <c r="D32" s="1008"/>
      <c r="E32" s="1008"/>
      <c r="F32" s="1008"/>
      <c r="G32" s="1008"/>
      <c r="H32" s="1008"/>
      <c r="K32" s="218" t="s">
        <v>615</v>
      </c>
      <c r="L32" s="1008"/>
      <c r="M32" s="1008"/>
      <c r="N32" s="1008"/>
      <c r="O32" s="1008"/>
      <c r="P32" s="218"/>
      <c r="Q32" s="1008"/>
      <c r="R32" s="1008"/>
      <c r="T32" s="218"/>
      <c r="U32" s="1008"/>
      <c r="V32" s="453"/>
      <c r="W32" s="969"/>
      <c r="X32" s="969"/>
      <c r="Y32" s="969"/>
      <c r="Z32" s="969"/>
      <c r="AA32" s="969"/>
      <c r="AB32" s="453"/>
    </row>
    <row r="33" spans="1:28" ht="12" customHeight="1">
      <c r="A33" s="510" t="s">
        <v>654</v>
      </c>
      <c r="B33" s="1097"/>
      <c r="C33" s="1097"/>
      <c r="D33" s="1097"/>
      <c r="E33" s="1097"/>
      <c r="F33" s="1097"/>
      <c r="G33" s="1097"/>
      <c r="H33" s="1097"/>
      <c r="I33" s="218"/>
      <c r="J33" s="1097"/>
      <c r="K33" s="218" t="s">
        <v>622</v>
      </c>
      <c r="L33" s="1008"/>
      <c r="M33" s="1008"/>
      <c r="N33" s="1008"/>
      <c r="O33" s="1008"/>
      <c r="P33" s="218"/>
      <c r="Q33" s="1008"/>
      <c r="R33" s="241"/>
      <c r="S33" s="218" t="s">
        <v>349</v>
      </c>
      <c r="T33" s="1008"/>
      <c r="U33" s="1008"/>
      <c r="V33" s="453"/>
      <c r="W33" s="969"/>
      <c r="X33" s="969"/>
      <c r="Y33" s="969"/>
      <c r="Z33" s="969"/>
      <c r="AA33" s="969"/>
      <c r="AB33" s="453"/>
    </row>
    <row r="34" spans="1:28" ht="12" customHeight="1">
      <c r="A34" s="218" t="s">
        <v>316</v>
      </c>
      <c r="B34" s="1097"/>
      <c r="C34" s="1097"/>
      <c r="D34" s="1097"/>
      <c r="E34" s="1097"/>
      <c r="F34" s="1097"/>
      <c r="G34" s="1097"/>
      <c r="H34" s="1097"/>
      <c r="J34" s="1097"/>
      <c r="L34" s="1008"/>
      <c r="M34" s="1008"/>
      <c r="N34" s="1008"/>
      <c r="O34" s="1008"/>
      <c r="P34" s="218"/>
      <c r="Q34" s="1008"/>
      <c r="S34" s="218" t="s">
        <v>663</v>
      </c>
      <c r="V34" s="970"/>
      <c r="W34" s="834"/>
      <c r="X34" s="834"/>
      <c r="Y34" s="834"/>
      <c r="Z34" s="834"/>
      <c r="AA34" s="834"/>
      <c r="AB34" s="970"/>
    </row>
    <row r="35" spans="1:28" s="208" customFormat="1" ht="12" customHeight="1">
      <c r="A35" s="1159" t="s">
        <v>317</v>
      </c>
      <c r="S35" s="1160" t="s">
        <v>668</v>
      </c>
    </row>
    <row r="36" spans="1:28" s="208" customFormat="1" ht="10.5" customHeight="1"/>
    <row r="37" spans="1:28" ht="9.9499999999999993" customHeight="1"/>
    <row r="38" spans="1:28">
      <c r="I38" s="1008"/>
    </row>
  </sheetData>
  <sheetProtection algorithmName="SHA-512" hashValue="GJHqSyT1ngbjOtnql626psj+6QZW/nNryapRGw9Ljy+RGuZSUmoj5uvn/TWxoMQk8ynKQJDUb94LcGhXhzoWiw==" saltValue="NaH0X8AS8gV76H3YvRZXVg==" spinCount="100000" sheet="1" selectLockedCells="1"/>
  <mergeCells count="74">
    <mergeCell ref="A27:A29"/>
    <mergeCell ref="B27:B28"/>
    <mergeCell ref="E25:E26"/>
    <mergeCell ref="D25:D26"/>
    <mergeCell ref="C25:C26"/>
    <mergeCell ref="A7:A25"/>
    <mergeCell ref="B7:B14"/>
    <mergeCell ref="C19:C20"/>
    <mergeCell ref="D19:D20"/>
    <mergeCell ref="H5:J5"/>
    <mergeCell ref="B20:B22"/>
    <mergeCell ref="F19:F20"/>
    <mergeCell ref="D5:F5"/>
    <mergeCell ref="K5:L5"/>
    <mergeCell ref="C22:C23"/>
    <mergeCell ref="E22:E23"/>
    <mergeCell ref="B15:B18"/>
    <mergeCell ref="E19:E20"/>
    <mergeCell ref="D22:D23"/>
    <mergeCell ref="F22:F23"/>
    <mergeCell ref="D4:J4"/>
    <mergeCell ref="X1:Z1"/>
    <mergeCell ref="E1:G1"/>
    <mergeCell ref="V1:W1"/>
    <mergeCell ref="S3:U3"/>
    <mergeCell ref="S1:U2"/>
    <mergeCell ref="K4:L4"/>
    <mergeCell ref="N1:O1"/>
    <mergeCell ref="C2:G3"/>
    <mergeCell ref="H1:K1"/>
    <mergeCell ref="R1:R2"/>
    <mergeCell ref="X2:Z2"/>
    <mergeCell ref="V2:W2"/>
    <mergeCell ref="V3:Z3"/>
    <mergeCell ref="A1:B1"/>
    <mergeCell ref="P1:Q1"/>
    <mergeCell ref="L1:M1"/>
    <mergeCell ref="A3:B3"/>
    <mergeCell ref="L2:O3"/>
    <mergeCell ref="A2:B2"/>
    <mergeCell ref="P2:Q3"/>
    <mergeCell ref="H2:K3"/>
    <mergeCell ref="S5:U5"/>
    <mergeCell ref="O7:O14"/>
    <mergeCell ref="P7:P14"/>
    <mergeCell ref="V4:Z5"/>
    <mergeCell ref="Y7:Y29"/>
    <mergeCell ref="X7:X29"/>
    <mergeCell ref="Z7:Z29"/>
    <mergeCell ref="S7:V14"/>
    <mergeCell ref="S4:U4"/>
    <mergeCell ref="R7:R14"/>
    <mergeCell ref="P4:R4"/>
    <mergeCell ref="M4:O4"/>
    <mergeCell ref="M5:O5"/>
    <mergeCell ref="N7:N15"/>
    <mergeCell ref="P5:R5"/>
    <mergeCell ref="Q7:Q14"/>
    <mergeCell ref="AB6:AB30"/>
    <mergeCell ref="D6:E6"/>
    <mergeCell ref="H6:I6"/>
    <mergeCell ref="L6:M6"/>
    <mergeCell ref="P6:Q6"/>
    <mergeCell ref="T6:U6"/>
    <mergeCell ref="F25:F26"/>
    <mergeCell ref="K7:K15"/>
    <mergeCell ref="M7:M15"/>
    <mergeCell ref="L7:L15"/>
    <mergeCell ref="X6:Y6"/>
    <mergeCell ref="W7:W29"/>
    <mergeCell ref="N25:N26"/>
    <mergeCell ref="L25:L26"/>
    <mergeCell ref="K25:K26"/>
    <mergeCell ref="M25:M26"/>
  </mergeCells>
  <phoneticPr fontId="3"/>
  <conditionalFormatting sqref="F22:F23">
    <cfRule type="cellIs" dxfId="109" priority="2" stopIfTrue="1" operator="greaterThan">
      <formula>$E$22</formula>
    </cfRule>
  </conditionalFormatting>
  <conditionalFormatting sqref="F25:F26">
    <cfRule type="cellIs" dxfId="108" priority="1" stopIfTrue="1" operator="greaterThan">
      <formula>$E$25</formula>
    </cfRule>
  </conditionalFormatting>
  <conditionalFormatting sqref="F33:F34">
    <cfRule type="expression" dxfId="107" priority="4" stopIfTrue="1">
      <formula>D33&lt;F33</formula>
    </cfRule>
  </conditionalFormatting>
  <conditionalFormatting sqref="J7:J31 F27:F31 N27:N34 V28:V34 Z30:Z34 J33:J34 R34">
    <cfRule type="expression" dxfId="106" priority="3" stopIfTrue="1">
      <formula>E7&lt;F7</formula>
    </cfRule>
  </conditionalFormatting>
  <conditionalFormatting sqref="N7 R7 Z7 F7:F19 R15:R30 N16:N25">
    <cfRule type="expression" dxfId="105" priority="9" stopIfTrue="1">
      <formula>E7&lt;F7</formula>
    </cfRule>
  </conditionalFormatting>
  <dataValidations count="1">
    <dataValidation imeMode="off" allowBlank="1" showInputMessage="1" showErrorMessage="1" sqref="I30:J30 M25:N26 M30:N30 Q30:R30 U30:V30 Y30:Z30 P2:Q3 E1:G1 V2:Z2 V4:Z5 H5:J5 D5:F5 S1:U3 N1:O1 E19 E30:F30 F24:F29 E27:E29 Y7 E24:E25 E22 F19:F22 M7:N7 Z7:Z29 E7:F18 Q7:R14 I7:J14" xr:uid="{0525F616-5C7F-444D-A7CA-5E30007EC426}"/>
  </dataValidations>
  <printOptions horizontalCentered="1"/>
  <pageMargins left="0.39370078740157483" right="0" top="0.39370078740157483" bottom="0" header="0.51181102362204722" footer="0"/>
  <pageSetup paperSize="9"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2B10A-E8E5-46D8-A3B3-EFEB09D50B45}">
  <sheetPr codeName="Sheet9">
    <pageSetUpPr fitToPage="1"/>
  </sheetPr>
  <dimension ref="A1:AE35"/>
  <sheetViews>
    <sheetView showGridLines="0" showZeros="0" zoomScaleNormal="100" zoomScaleSheetLayoutView="100" workbookViewId="0">
      <selection activeCell="C2" sqref="C2:G3"/>
    </sheetView>
  </sheetViews>
  <sheetFormatPr defaultRowHeight="11.25"/>
  <cols>
    <col min="1" max="1" width="3.375" style="968" customWidth="1"/>
    <col min="2" max="2" width="8" style="968" customWidth="1"/>
    <col min="3" max="3" width="7.625" style="968" customWidth="1"/>
    <col min="4" max="4" width="1.625" style="968" customWidth="1"/>
    <col min="5" max="5" width="6.125" style="968" customWidth="1"/>
    <col min="6" max="6" width="8.25" style="968" customWidth="1"/>
    <col min="7" max="7" width="6.625" style="968" customWidth="1"/>
    <col min="8" max="8" width="1.625" style="968" customWidth="1"/>
    <col min="9" max="9" width="5.625" style="968" customWidth="1"/>
    <col min="10" max="10" width="8.25" style="968" customWidth="1"/>
    <col min="11" max="11" width="6.625" style="968" customWidth="1"/>
    <col min="12" max="12" width="1.625" style="968" customWidth="1"/>
    <col min="13" max="13" width="5.125" style="968" customWidth="1"/>
    <col min="14" max="14" width="8.125" style="968" customWidth="1"/>
    <col min="15" max="15" width="6.625" style="968" customWidth="1"/>
    <col min="16" max="16" width="1.625" style="968" customWidth="1"/>
    <col min="17" max="17" width="5.125" style="968" customWidth="1"/>
    <col min="18" max="19" width="6.625" style="968" customWidth="1"/>
    <col min="20" max="20" width="1.625" style="968" customWidth="1"/>
    <col min="21" max="21" width="5.125" style="968" customWidth="1"/>
    <col min="22" max="22" width="8.125" style="968" customWidth="1"/>
    <col min="23" max="23" width="6.625" style="968" customWidth="1"/>
    <col min="24" max="24" width="1.625" style="968" customWidth="1"/>
    <col min="25" max="25" width="4.375" style="968" customWidth="1"/>
    <col min="26" max="26" width="6.125" style="968" customWidth="1"/>
    <col min="27" max="27" width="0.5" style="968" customWidth="1"/>
    <col min="28" max="28" width="2.375" style="968" customWidth="1"/>
    <col min="29" max="16384" width="9" style="968"/>
  </cols>
  <sheetData>
    <row r="1" spans="1:28" s="976" customFormat="1" ht="15" customHeight="1">
      <c r="A1" s="1451" t="str">
        <f>市内河!A1</f>
        <v>2026年</v>
      </c>
      <c r="B1" s="1451"/>
      <c r="C1" s="835" t="s">
        <v>178</v>
      </c>
      <c r="D1" s="1613">
        <f>市内河!$D$1</f>
        <v>0</v>
      </c>
      <c r="E1" s="1919"/>
      <c r="F1" s="1919"/>
      <c r="G1" s="1919"/>
      <c r="H1" s="1452" t="s">
        <v>189</v>
      </c>
      <c r="I1" s="1452"/>
      <c r="J1" s="1452"/>
      <c r="K1" s="1452"/>
      <c r="L1" s="1618" t="s">
        <v>299</v>
      </c>
      <c r="M1" s="1619"/>
      <c r="N1" s="1812">
        <f>市内河!$N$1</f>
        <v>0</v>
      </c>
      <c r="O1" s="1869"/>
      <c r="P1" s="1452" t="s">
        <v>300</v>
      </c>
      <c r="Q1" s="1452"/>
      <c r="R1" s="1439" t="s">
        <v>220</v>
      </c>
      <c r="S1" s="1434">
        <f>市内河!$R$1</f>
        <v>0</v>
      </c>
      <c r="T1" s="1435"/>
      <c r="U1" s="1436"/>
      <c r="V1" s="1471" t="s">
        <v>305</v>
      </c>
      <c r="W1" s="1453"/>
      <c r="X1" s="1453" t="s">
        <v>306</v>
      </c>
      <c r="Y1" s="1453"/>
      <c r="Z1" s="1453"/>
      <c r="AA1" s="975"/>
    </row>
    <row r="2" spans="1:28" s="976" customFormat="1" ht="18" customHeight="1">
      <c r="A2" s="1583" t="str">
        <f>市内河!A2</f>
        <v>11/1改正</v>
      </c>
      <c r="B2" s="1584"/>
      <c r="C2" s="1459">
        <f>市内河!C2</f>
        <v>0</v>
      </c>
      <c r="D2" s="1460"/>
      <c r="E2" s="1460"/>
      <c r="F2" s="1460"/>
      <c r="G2" s="1460"/>
      <c r="H2" s="1460">
        <f>市内河!G2</f>
        <v>0</v>
      </c>
      <c r="I2" s="1798"/>
      <c r="J2" s="1798"/>
      <c r="K2" s="1798"/>
      <c r="L2" s="1449">
        <f>市内河!L2</f>
        <v>0</v>
      </c>
      <c r="M2" s="1449"/>
      <c r="N2" s="1449"/>
      <c r="O2" s="1449"/>
      <c r="P2" s="1463">
        <f>市内河!O2</f>
        <v>0</v>
      </c>
      <c r="Q2" s="1463"/>
      <c r="R2" s="1475"/>
      <c r="S2" s="1437"/>
      <c r="T2" s="1437"/>
      <c r="U2" s="1438"/>
      <c r="V2" s="1481">
        <f>市内河!U2</f>
        <v>0</v>
      </c>
      <c r="W2" s="1617"/>
      <c r="X2" s="1484">
        <f>市内河!W2</f>
        <v>0</v>
      </c>
      <c r="Y2" s="1484"/>
      <c r="Z2" s="1484"/>
      <c r="AA2" s="975"/>
      <c r="AB2" s="842"/>
    </row>
    <row r="3" spans="1:28" s="976" customFormat="1" ht="18.95" customHeight="1">
      <c r="A3" s="1405" t="s">
        <v>164</v>
      </c>
      <c r="B3" s="1405"/>
      <c r="C3" s="1572"/>
      <c r="D3" s="1573"/>
      <c r="E3" s="1573"/>
      <c r="F3" s="1573"/>
      <c r="G3" s="1573"/>
      <c r="H3" s="1800"/>
      <c r="I3" s="1800"/>
      <c r="J3" s="1800"/>
      <c r="K3" s="1918"/>
      <c r="L3" s="1449"/>
      <c r="M3" s="1449"/>
      <c r="N3" s="1449"/>
      <c r="O3" s="1449"/>
      <c r="P3" s="1463"/>
      <c r="Q3" s="1463"/>
      <c r="R3" s="1143" t="s">
        <v>81</v>
      </c>
      <c r="S3" s="1901">
        <f>SUM(F18,N18)</f>
        <v>0</v>
      </c>
      <c r="T3" s="1902"/>
      <c r="U3" s="1902"/>
      <c r="V3" s="1582" t="s">
        <v>301</v>
      </c>
      <c r="W3" s="1582"/>
      <c r="X3" s="1582"/>
      <c r="Y3" s="1582"/>
      <c r="Z3" s="1614"/>
      <c r="AB3" s="977"/>
    </row>
    <row r="4" spans="1:28" s="976" customFormat="1" ht="16.5" customHeight="1">
      <c r="A4" s="978"/>
      <c r="B4" s="978"/>
      <c r="C4" s="920" t="s">
        <v>203</v>
      </c>
      <c r="D4" s="1631">
        <f>市内河!D4</f>
        <v>0</v>
      </c>
      <c r="E4" s="1632"/>
      <c r="F4" s="1632"/>
      <c r="G4" s="1632"/>
      <c r="H4" s="1632"/>
      <c r="I4" s="1632"/>
      <c r="J4" s="1633"/>
      <c r="K4" s="1630" t="s">
        <v>91</v>
      </c>
      <c r="L4" s="1768"/>
      <c r="M4" s="1711">
        <f>市内河!N4</f>
        <v>0</v>
      </c>
      <c r="N4" s="1711"/>
      <c r="O4" s="1712"/>
      <c r="P4" s="1855" t="s">
        <v>277</v>
      </c>
      <c r="Q4" s="1860"/>
      <c r="R4" s="1856"/>
      <c r="S4" s="1855" t="s">
        <v>278</v>
      </c>
      <c r="T4" s="1856"/>
      <c r="U4" s="1909"/>
      <c r="V4" s="1903">
        <f>市内河!U4</f>
        <v>0</v>
      </c>
      <c r="W4" s="1904"/>
      <c r="X4" s="1904"/>
      <c r="Y4" s="1904"/>
      <c r="Z4" s="1905"/>
      <c r="AB4" s="846">
        <v>7</v>
      </c>
    </row>
    <row r="5" spans="1:28" s="976" customFormat="1" ht="16.5" customHeight="1">
      <c r="A5" s="1044"/>
      <c r="B5" s="979"/>
      <c r="C5" s="849" t="s">
        <v>257</v>
      </c>
      <c r="D5" s="1403">
        <f>市内河!D5</f>
        <v>0</v>
      </c>
      <c r="E5" s="1403"/>
      <c r="F5" s="1620"/>
      <c r="G5" s="850" t="s">
        <v>281</v>
      </c>
      <c r="H5" s="1403">
        <f>市内河!H5</f>
        <v>0</v>
      </c>
      <c r="I5" s="1672"/>
      <c r="J5" s="1673"/>
      <c r="K5" s="1417" t="s">
        <v>92</v>
      </c>
      <c r="L5" s="1417"/>
      <c r="M5" s="1681">
        <f>市内河!N5</f>
        <v>0</v>
      </c>
      <c r="N5" s="1682"/>
      <c r="O5" s="1683"/>
      <c r="P5" s="1609"/>
      <c r="Q5" s="1610"/>
      <c r="R5" s="1611"/>
      <c r="S5" s="1441"/>
      <c r="T5" s="1608"/>
      <c r="U5" s="1924"/>
      <c r="V5" s="1903"/>
      <c r="W5" s="1906"/>
      <c r="X5" s="1906"/>
      <c r="Y5" s="1906"/>
      <c r="Z5" s="1907"/>
      <c r="AB5" s="977"/>
    </row>
    <row r="6" spans="1:28" ht="20.25" customHeight="1">
      <c r="A6" s="1161" t="s">
        <v>2</v>
      </c>
      <c r="B6" s="1162"/>
      <c r="C6" s="992" t="s">
        <v>153</v>
      </c>
      <c r="D6" s="1663" t="s">
        <v>3</v>
      </c>
      <c r="E6" s="1664"/>
      <c r="F6" s="984" t="s">
        <v>95</v>
      </c>
      <c r="G6" s="985" t="s">
        <v>250</v>
      </c>
      <c r="H6" s="1670" t="s">
        <v>3</v>
      </c>
      <c r="I6" s="1913"/>
      <c r="J6" s="1046" t="s">
        <v>95</v>
      </c>
      <c r="K6" s="987" t="s">
        <v>251</v>
      </c>
      <c r="L6" s="1412" t="s">
        <v>3</v>
      </c>
      <c r="M6" s="1413"/>
      <c r="N6" s="984" t="s">
        <v>95</v>
      </c>
      <c r="O6" s="910" t="s">
        <v>252</v>
      </c>
      <c r="P6" s="1412" t="s">
        <v>3</v>
      </c>
      <c r="Q6" s="1916"/>
      <c r="R6" s="1047" t="s">
        <v>95</v>
      </c>
      <c r="S6" s="1048" t="s">
        <v>253</v>
      </c>
      <c r="T6" s="1600" t="s">
        <v>3</v>
      </c>
      <c r="U6" s="1600"/>
      <c r="V6" s="1103" t="s">
        <v>95</v>
      </c>
      <c r="W6" s="1104" t="s">
        <v>4</v>
      </c>
      <c r="X6" s="1410" t="s">
        <v>3</v>
      </c>
      <c r="Y6" s="1908"/>
      <c r="Z6" s="1049" t="s">
        <v>95</v>
      </c>
      <c r="AB6" s="1899" t="s">
        <v>198</v>
      </c>
    </row>
    <row r="7" spans="1:28" ht="21" customHeight="1">
      <c r="A7" s="1765" t="s">
        <v>182</v>
      </c>
      <c r="B7" s="1162" t="s">
        <v>528</v>
      </c>
      <c r="C7" s="1881" t="s">
        <v>427</v>
      </c>
      <c r="D7" s="1590" t="s">
        <v>98</v>
      </c>
      <c r="E7" s="1893">
        <v>3800</v>
      </c>
      <c r="F7" s="1829"/>
      <c r="G7" s="1163"/>
      <c r="H7" s="1164"/>
      <c r="I7" s="1164"/>
      <c r="J7" s="1165"/>
      <c r="K7" s="1881" t="s">
        <v>425</v>
      </c>
      <c r="L7" s="1590" t="s">
        <v>98</v>
      </c>
      <c r="M7" s="1914">
        <v>500</v>
      </c>
      <c r="N7" s="1915"/>
      <c r="O7" s="1163"/>
      <c r="P7" s="1164"/>
      <c r="Q7" s="1164"/>
      <c r="R7" s="1165"/>
      <c r="S7" s="1166"/>
      <c r="T7" s="1164"/>
      <c r="U7" s="1164"/>
      <c r="V7" s="1165"/>
      <c r="W7" s="1166"/>
      <c r="X7" s="1164"/>
      <c r="Y7" s="1164"/>
      <c r="Z7" s="1167"/>
      <c r="AB7" s="1899"/>
    </row>
    <row r="8" spans="1:28" ht="21" customHeight="1">
      <c r="A8" s="1920"/>
      <c r="B8" s="1922" t="s">
        <v>529</v>
      </c>
      <c r="C8" s="1882"/>
      <c r="D8" s="1637"/>
      <c r="E8" s="1894"/>
      <c r="F8" s="1830"/>
      <c r="G8" s="282"/>
      <c r="H8" s="887"/>
      <c r="I8" s="283"/>
      <c r="J8" s="197"/>
      <c r="K8" s="1882"/>
      <c r="L8" s="1637"/>
      <c r="M8" s="1783"/>
      <c r="N8" s="1898"/>
      <c r="O8" s="264"/>
      <c r="P8" s="208"/>
      <c r="Q8" s="264"/>
      <c r="R8" s="290"/>
      <c r="S8" s="291"/>
      <c r="T8" s="218"/>
      <c r="U8" s="245"/>
      <c r="V8" s="198"/>
      <c r="W8" s="264"/>
      <c r="X8" s="208"/>
      <c r="Y8" s="264"/>
      <c r="Z8" s="292"/>
      <c r="AA8" s="1007"/>
      <c r="AB8" s="1900"/>
    </row>
    <row r="9" spans="1:28" ht="21" customHeight="1">
      <c r="A9" s="1920"/>
      <c r="B9" s="1810"/>
      <c r="C9" s="1892" t="s">
        <v>17</v>
      </c>
      <c r="D9" s="1590" t="s">
        <v>9</v>
      </c>
      <c r="E9" s="1891">
        <v>3300</v>
      </c>
      <c r="F9" s="1829"/>
      <c r="G9" s="282"/>
      <c r="H9" s="887"/>
      <c r="I9" s="283"/>
      <c r="J9" s="197"/>
      <c r="K9" s="291"/>
      <c r="L9" s="887"/>
      <c r="M9" s="245"/>
      <c r="N9" s="198"/>
      <c r="O9" s="264"/>
      <c r="P9" s="208"/>
      <c r="Q9" s="264"/>
      <c r="R9" s="290"/>
      <c r="S9" s="291"/>
      <c r="T9" s="218"/>
      <c r="U9" s="245"/>
      <c r="V9" s="198"/>
      <c r="W9" s="264"/>
      <c r="X9" s="208"/>
      <c r="Y9" s="264"/>
      <c r="Z9" s="292"/>
      <c r="AA9" s="1007"/>
      <c r="AB9" s="1168"/>
    </row>
    <row r="10" spans="1:28" ht="21" customHeight="1">
      <c r="A10" s="1920"/>
      <c r="B10" s="512" t="s">
        <v>530</v>
      </c>
      <c r="C10" s="1797"/>
      <c r="D10" s="1650"/>
      <c r="E10" s="1783"/>
      <c r="F10" s="1806"/>
      <c r="G10" s="284"/>
      <c r="H10" s="208"/>
      <c r="I10" s="223"/>
      <c r="J10" s="285"/>
      <c r="K10" s="254" t="s">
        <v>89</v>
      </c>
      <c r="L10" s="1113"/>
      <c r="M10" s="223"/>
      <c r="N10" s="285"/>
      <c r="O10" s="223"/>
      <c r="P10" s="208"/>
      <c r="Q10" s="223"/>
      <c r="R10" s="293"/>
      <c r="S10" s="254" t="s">
        <v>89</v>
      </c>
      <c r="T10" s="1113"/>
      <c r="U10" s="223"/>
      <c r="V10" s="224"/>
      <c r="W10" s="223"/>
      <c r="X10" s="208"/>
      <c r="Y10" s="223"/>
      <c r="Z10" s="292"/>
      <c r="AA10" s="459"/>
      <c r="AB10" s="861"/>
    </row>
    <row r="11" spans="1:28" ht="21" customHeight="1">
      <c r="A11" s="1920"/>
      <c r="B11" s="502" t="s">
        <v>223</v>
      </c>
      <c r="C11" s="511" t="s">
        <v>673</v>
      </c>
      <c r="D11" s="504" t="s">
        <v>9</v>
      </c>
      <c r="E11" s="486">
        <v>1850</v>
      </c>
      <c r="F11" s="13"/>
      <c r="G11" s="254" t="s">
        <v>89</v>
      </c>
      <c r="H11" s="249"/>
      <c r="I11" s="223"/>
      <c r="J11" s="285"/>
      <c r="K11" s="274"/>
      <c r="L11" s="249"/>
      <c r="M11" s="223"/>
      <c r="N11" s="285"/>
      <c r="O11" s="223"/>
      <c r="P11" s="294"/>
      <c r="Q11" s="223"/>
      <c r="R11" s="293"/>
      <c r="S11" s="274"/>
      <c r="T11" s="295"/>
      <c r="U11" s="223"/>
      <c r="V11" s="224"/>
      <c r="W11" s="223"/>
      <c r="X11" s="294"/>
      <c r="Y11" s="223"/>
      <c r="Z11" s="292"/>
      <c r="AA11" s="1007"/>
      <c r="AB11" s="861"/>
    </row>
    <row r="12" spans="1:28" ht="21" customHeight="1">
      <c r="A12" s="1920"/>
      <c r="B12" s="501" t="s">
        <v>224</v>
      </c>
      <c r="C12" s="1892" t="s">
        <v>571</v>
      </c>
      <c r="D12" s="1590" t="s">
        <v>98</v>
      </c>
      <c r="E12" s="1891">
        <v>2600</v>
      </c>
      <c r="F12" s="1829"/>
      <c r="G12" s="1910"/>
      <c r="H12" s="1598"/>
      <c r="I12" s="1598"/>
      <c r="J12" s="1911"/>
      <c r="K12" s="1892" t="s">
        <v>351</v>
      </c>
      <c r="L12" s="1849" t="s">
        <v>98</v>
      </c>
      <c r="M12" s="1896">
        <v>450</v>
      </c>
      <c r="N12" s="1839"/>
      <c r="O12" s="223"/>
      <c r="P12" s="294"/>
      <c r="Q12" s="223"/>
      <c r="R12" s="293"/>
      <c r="S12" s="274"/>
      <c r="T12" s="295"/>
      <c r="U12" s="223"/>
      <c r="V12" s="224"/>
      <c r="W12" s="223"/>
      <c r="X12" s="294"/>
      <c r="Y12" s="223"/>
      <c r="Z12" s="292"/>
      <c r="AB12" s="861"/>
    </row>
    <row r="13" spans="1:28" ht="21" customHeight="1">
      <c r="A13" s="1920"/>
      <c r="B13" s="505" t="s">
        <v>225</v>
      </c>
      <c r="C13" s="1917"/>
      <c r="D13" s="1637"/>
      <c r="E13" s="1923"/>
      <c r="F13" s="1830"/>
      <c r="G13" s="1912"/>
      <c r="H13" s="1598"/>
      <c r="I13" s="1598"/>
      <c r="J13" s="1911"/>
      <c r="K13" s="1917"/>
      <c r="L13" s="1895"/>
      <c r="M13" s="1897"/>
      <c r="N13" s="1898"/>
      <c r="O13" s="223"/>
      <c r="P13" s="294"/>
      <c r="Q13" s="223"/>
      <c r="R13" s="293"/>
      <c r="S13" s="274"/>
      <c r="T13" s="295"/>
      <c r="U13" s="223"/>
      <c r="V13" s="224"/>
      <c r="W13" s="223"/>
      <c r="X13" s="294"/>
      <c r="Y13" s="223"/>
      <c r="Z13" s="292"/>
      <c r="AB13" s="861"/>
    </row>
    <row r="14" spans="1:28" ht="21" customHeight="1">
      <c r="A14" s="1920"/>
      <c r="B14" s="503" t="s">
        <v>531</v>
      </c>
      <c r="C14" s="1892" t="s">
        <v>18</v>
      </c>
      <c r="D14" s="1849" t="s">
        <v>9</v>
      </c>
      <c r="E14" s="1891">
        <v>2000</v>
      </c>
      <c r="F14" s="1829"/>
      <c r="G14" s="286"/>
      <c r="H14" s="1010"/>
      <c r="I14" s="1010"/>
      <c r="J14" s="1010"/>
      <c r="K14" s="291"/>
      <c r="L14" s="513"/>
      <c r="M14" s="245"/>
      <c r="N14" s="198"/>
      <c r="O14" s="223"/>
      <c r="P14" s="294"/>
      <c r="Q14" s="223"/>
      <c r="R14" s="293"/>
      <c r="S14" s="274"/>
      <c r="T14" s="295"/>
      <c r="U14" s="223"/>
      <c r="V14" s="224"/>
      <c r="W14" s="223"/>
      <c r="X14" s="294"/>
      <c r="Y14" s="223"/>
      <c r="Z14" s="292"/>
      <c r="AB14" s="861"/>
    </row>
    <row r="15" spans="1:28" ht="21" customHeight="1">
      <c r="A15" s="1920"/>
      <c r="B15" s="503" t="s">
        <v>532</v>
      </c>
      <c r="C15" s="1797"/>
      <c r="D15" s="1650"/>
      <c r="E15" s="1783"/>
      <c r="F15" s="1806"/>
      <c r="G15" s="254" t="s">
        <v>89</v>
      </c>
      <c r="H15" s="249"/>
      <c r="I15" s="223"/>
      <c r="J15" s="285"/>
      <c r="K15" s="274"/>
      <c r="L15" s="249"/>
      <c r="M15" s="223"/>
      <c r="N15" s="224"/>
      <c r="O15" s="223"/>
      <c r="P15" s="294"/>
      <c r="Q15" s="223"/>
      <c r="R15" s="293"/>
      <c r="S15" s="274"/>
      <c r="T15" s="295"/>
      <c r="U15" s="223"/>
      <c r="V15" s="224"/>
      <c r="W15" s="223"/>
      <c r="X15" s="294"/>
      <c r="Y15" s="223"/>
      <c r="Z15" s="292"/>
      <c r="AB15" s="861"/>
    </row>
    <row r="16" spans="1:28" ht="21" customHeight="1">
      <c r="A16" s="1920"/>
      <c r="B16" s="505" t="s">
        <v>226</v>
      </c>
      <c r="C16" s="511" t="s">
        <v>352</v>
      </c>
      <c r="D16" s="504" t="s">
        <v>9</v>
      </c>
      <c r="E16" s="486">
        <v>1150</v>
      </c>
      <c r="F16" s="13"/>
      <c r="G16" s="254"/>
      <c r="H16" s="249"/>
      <c r="I16" s="223"/>
      <c r="J16" s="285"/>
      <c r="K16" s="296"/>
      <c r="L16" s="249"/>
      <c r="M16" s="223"/>
      <c r="N16" s="224"/>
      <c r="O16" s="223"/>
      <c r="P16" s="294"/>
      <c r="Q16" s="223"/>
      <c r="R16" s="293"/>
      <c r="S16" s="296"/>
      <c r="T16" s="249"/>
      <c r="U16" s="223"/>
      <c r="V16" s="224"/>
      <c r="W16" s="223"/>
      <c r="X16" s="294"/>
      <c r="Y16" s="223"/>
      <c r="Z16" s="292"/>
      <c r="AB16" s="861"/>
    </row>
    <row r="17" spans="1:31" ht="21" customHeight="1" thickBot="1">
      <c r="A17" s="1921"/>
      <c r="B17" s="507" t="s">
        <v>227</v>
      </c>
      <c r="C17" s="514" t="s">
        <v>19</v>
      </c>
      <c r="D17" s="509" t="s">
        <v>9</v>
      </c>
      <c r="E17" s="515">
        <v>1050</v>
      </c>
      <c r="F17" s="21"/>
      <c r="G17" s="287" t="s">
        <v>89</v>
      </c>
      <c r="H17" s="288"/>
      <c r="I17" s="229"/>
      <c r="J17" s="289"/>
      <c r="K17" s="233"/>
      <c r="L17" s="288"/>
      <c r="M17" s="229"/>
      <c r="N17" s="230"/>
      <c r="O17" s="229"/>
      <c r="P17" s="297"/>
      <c r="Q17" s="229"/>
      <c r="R17" s="298"/>
      <c r="S17" s="233"/>
      <c r="T17" s="288"/>
      <c r="U17" s="229"/>
      <c r="V17" s="230"/>
      <c r="W17" s="229"/>
      <c r="X17" s="297"/>
      <c r="Y17" s="229"/>
      <c r="Z17" s="299"/>
      <c r="AB17" s="861"/>
    </row>
    <row r="18" spans="1:31" ht="21" customHeight="1" thickTop="1">
      <c r="A18" s="1035" t="s">
        <v>163</v>
      </c>
      <c r="B18" s="481">
        <f>SUM(E18,M18)</f>
        <v>16700</v>
      </c>
      <c r="C18" s="1035" t="s">
        <v>163</v>
      </c>
      <c r="D18" s="516"/>
      <c r="E18" s="465">
        <f>SUM(E7:E17)</f>
        <v>15750</v>
      </c>
      <c r="F18" s="280">
        <f>SUM(F7:F17)</f>
        <v>0</v>
      </c>
      <c r="G18" s="1038"/>
      <c r="H18" s="517"/>
      <c r="I18" s="518"/>
      <c r="J18" s="281"/>
      <c r="K18" s="1038" t="s">
        <v>20</v>
      </c>
      <c r="L18" s="517"/>
      <c r="M18" s="465">
        <f>SUM(M7:M13)</f>
        <v>950</v>
      </c>
      <c r="N18" s="280">
        <f>SUM(N7:N13)</f>
        <v>0</v>
      </c>
      <c r="O18" s="1038"/>
      <c r="P18" s="467"/>
      <c r="Q18" s="467"/>
      <c r="R18" s="519"/>
      <c r="S18" s="1035"/>
      <c r="T18" s="520"/>
      <c r="U18" s="518"/>
      <c r="V18" s="279"/>
      <c r="W18" s="1035"/>
      <c r="X18" s="467"/>
      <c r="Y18" s="467"/>
      <c r="Z18" s="521"/>
      <c r="AB18" s="861"/>
    </row>
    <row r="19" spans="1:31" s="1008" customFormat="1" ht="12" customHeight="1">
      <c r="A19" s="218" t="s">
        <v>514</v>
      </c>
      <c r="B19" s="1096"/>
      <c r="J19" s="1096"/>
      <c r="AB19" s="1169"/>
    </row>
    <row r="20" spans="1:31" s="1008" customFormat="1" ht="12" customHeight="1">
      <c r="A20" s="218" t="s">
        <v>436</v>
      </c>
      <c r="B20" s="1096"/>
      <c r="J20" s="1096"/>
      <c r="N20" s="241" t="s">
        <v>383</v>
      </c>
      <c r="AB20" s="1169"/>
    </row>
    <row r="21" spans="1:31" s="1008" customFormat="1" ht="12" customHeight="1">
      <c r="A21" s="218" t="s">
        <v>621</v>
      </c>
      <c r="B21" s="1096"/>
      <c r="J21" s="1096"/>
      <c r="N21" s="218" t="s">
        <v>448</v>
      </c>
      <c r="AB21" s="1169"/>
    </row>
    <row r="22" spans="1:31" s="1008" customFormat="1" ht="12" customHeight="1">
      <c r="A22" s="218" t="s">
        <v>475</v>
      </c>
      <c r="AB22" s="1169"/>
    </row>
    <row r="23" spans="1:31" s="1008" customFormat="1" ht="12" customHeight="1">
      <c r="A23" s="218" t="s">
        <v>317</v>
      </c>
      <c r="J23" s="1096"/>
      <c r="R23" s="1096"/>
      <c r="AB23" s="1169"/>
    </row>
    <row r="24" spans="1:31" s="1008" customFormat="1" ht="12" customHeight="1">
      <c r="J24" s="1096"/>
      <c r="R24" s="1096"/>
      <c r="AB24" s="1169"/>
    </row>
    <row r="25" spans="1:31" s="1008" customFormat="1" ht="12" customHeight="1">
      <c r="B25" s="1096"/>
      <c r="J25" s="1096"/>
      <c r="R25" s="1096"/>
      <c r="AB25" s="1169"/>
      <c r="AE25" s="1016"/>
    </row>
    <row r="26" spans="1:31" ht="12" customHeight="1">
      <c r="B26" s="1099"/>
      <c r="J26" s="1099"/>
      <c r="R26" s="1099"/>
      <c r="AB26" s="1170"/>
    </row>
    <row r="27" spans="1:31" ht="12" customHeight="1">
      <c r="B27" s="1099"/>
      <c r="J27" s="1099"/>
    </row>
    <row r="28" spans="1:31" ht="17.100000000000001" customHeight="1">
      <c r="B28" s="1099"/>
      <c r="J28" s="1099"/>
    </row>
    <row r="29" spans="1:31" ht="17.100000000000001" customHeight="1">
      <c r="B29" s="1099"/>
      <c r="J29" s="1099"/>
      <c r="W29" s="969"/>
      <c r="X29" s="969"/>
      <c r="Y29" s="969"/>
      <c r="Z29" s="969"/>
      <c r="AA29" s="969"/>
    </row>
    <row r="30" spans="1:31" ht="17.100000000000001" customHeight="1">
      <c r="V30" s="970"/>
      <c r="W30" s="834"/>
      <c r="X30" s="834"/>
      <c r="Y30" s="834"/>
      <c r="Z30" s="834"/>
      <c r="AA30" s="834"/>
      <c r="AB30" s="970"/>
    </row>
    <row r="31" spans="1:31" ht="17.100000000000001" customHeight="1">
      <c r="V31" s="453"/>
      <c r="W31" s="834"/>
      <c r="X31" s="834"/>
      <c r="Y31" s="834"/>
      <c r="Z31" s="833"/>
      <c r="AA31" s="834"/>
      <c r="AB31" s="453"/>
    </row>
    <row r="32" spans="1:31" ht="17.100000000000001" customHeight="1"/>
    <row r="33" s="968" customFormat="1" ht="17.100000000000001" customHeight="1"/>
    <row r="34" s="968" customFormat="1" ht="17.100000000000001" customHeight="1"/>
    <row r="35" s="968" customFormat="1" ht="17.100000000000001" customHeight="1"/>
  </sheetData>
  <sheetProtection algorithmName="SHA-512" hashValue="TtHqQUAELmfgRvJTdw3BXvCrkIPb/kqWF/nOSWJIOI47LZ8u46CfweC/fTq+XDuVt/ly0tFRGRFLKzHSDcjqZw==" saltValue="d8fju7g8Sn/g/6C4fXqrnA==" spinCount="100000" sheet="1" selectLockedCells="1"/>
  <mergeCells count="66">
    <mergeCell ref="A7:A17"/>
    <mergeCell ref="B8:B9"/>
    <mergeCell ref="V3:Z3"/>
    <mergeCell ref="P1:Q1"/>
    <mergeCell ref="V2:W2"/>
    <mergeCell ref="C12:C13"/>
    <mergeCell ref="E12:E13"/>
    <mergeCell ref="D12:D13"/>
    <mergeCell ref="A1:B1"/>
    <mergeCell ref="A2:B2"/>
    <mergeCell ref="P4:R4"/>
    <mergeCell ref="M4:O4"/>
    <mergeCell ref="S5:U5"/>
    <mergeCell ref="A3:B3"/>
    <mergeCell ref="R1:R2"/>
    <mergeCell ref="P5:R5"/>
    <mergeCell ref="N1:O1"/>
    <mergeCell ref="H1:K1"/>
    <mergeCell ref="C2:G3"/>
    <mergeCell ref="H2:K3"/>
    <mergeCell ref="L1:M1"/>
    <mergeCell ref="D1:G1"/>
    <mergeCell ref="P2:Q3"/>
    <mergeCell ref="G12:J13"/>
    <mergeCell ref="D4:J4"/>
    <mergeCell ref="D5:F5"/>
    <mergeCell ref="F12:F13"/>
    <mergeCell ref="H6:I6"/>
    <mergeCell ref="H5:J5"/>
    <mergeCell ref="D6:E6"/>
    <mergeCell ref="L2:O3"/>
    <mergeCell ref="M7:M8"/>
    <mergeCell ref="N7:N8"/>
    <mergeCell ref="K5:L5"/>
    <mergeCell ref="K4:L4"/>
    <mergeCell ref="M5:O5"/>
    <mergeCell ref="P6:Q6"/>
    <mergeCell ref="K12:K13"/>
    <mergeCell ref="AB6:AB8"/>
    <mergeCell ref="V1:W1"/>
    <mergeCell ref="S3:U3"/>
    <mergeCell ref="V4:Z5"/>
    <mergeCell ref="S1:U2"/>
    <mergeCell ref="X1:Z1"/>
    <mergeCell ref="X2:Z2"/>
    <mergeCell ref="X6:Y6"/>
    <mergeCell ref="S4:U4"/>
    <mergeCell ref="T6:U6"/>
    <mergeCell ref="L12:L13"/>
    <mergeCell ref="M12:M13"/>
    <mergeCell ref="N12:N13"/>
    <mergeCell ref="L6:M6"/>
    <mergeCell ref="K7:K8"/>
    <mergeCell ref="L7:L8"/>
    <mergeCell ref="F14:F15"/>
    <mergeCell ref="F7:F8"/>
    <mergeCell ref="F9:F10"/>
    <mergeCell ref="E9:E10"/>
    <mergeCell ref="C7:C8"/>
    <mergeCell ref="D7:D8"/>
    <mergeCell ref="C9:C10"/>
    <mergeCell ref="D9:D10"/>
    <mergeCell ref="E7:E8"/>
    <mergeCell ref="C14:C15"/>
    <mergeCell ref="D14:D15"/>
    <mergeCell ref="E14:E15"/>
  </mergeCells>
  <phoneticPr fontId="3"/>
  <conditionalFormatting sqref="F7">
    <cfRule type="expression" dxfId="104" priority="2" stopIfTrue="1">
      <formula>E7&lt;F7</formula>
    </cfRule>
  </conditionalFormatting>
  <conditionalFormatting sqref="F9 N12 F14">
    <cfRule type="expression" dxfId="103" priority="37" stopIfTrue="1">
      <formula>E9&lt;F9</formula>
    </cfRule>
  </conditionalFormatting>
  <conditionalFormatting sqref="F16:F18">
    <cfRule type="expression" dxfId="102" priority="3" stopIfTrue="1">
      <formula>E16&lt;F16</formula>
    </cfRule>
  </conditionalFormatting>
  <conditionalFormatting sqref="J8:J11">
    <cfRule type="expression" dxfId="101" priority="4" stopIfTrue="1">
      <formula>I8&lt;J8</formula>
    </cfRule>
  </conditionalFormatting>
  <conditionalFormatting sqref="N7">
    <cfRule type="expression" dxfId="100" priority="1" stopIfTrue="1">
      <formula>M7&lt;N7</formula>
    </cfRule>
  </conditionalFormatting>
  <conditionalFormatting sqref="R8:R18 V8:V18 F11:F12 J15:J18 N15:N18">
    <cfRule type="expression" dxfId="99" priority="5" stopIfTrue="1">
      <formula>E8&lt;F8</formula>
    </cfRule>
  </conditionalFormatting>
  <dataValidations count="1">
    <dataValidation imeMode="off" allowBlank="1" showInputMessage="1" showErrorMessage="1" sqref="I18:J18 F12:F17 M18:N18 U8:V9 D1:G1 N1:O1 S1:U3 V4:Z5 V2:Z2 D5:F5 H5:J5 P2:Q3 U18:V18 I8:J9 F18 E7 E11 E12 M7 M9:N9 E14 E16:E18 E9 F7:F11 M12 N7:N8 N12:N13" xr:uid="{5F0B0FD5-1F6C-48EB-A269-8C207BDE2036}"/>
  </dataValidations>
  <printOptions horizontalCentered="1"/>
  <pageMargins left="0.39370078740157483" right="0" top="0.39370078740157483" bottom="0" header="0.51181102362204722" footer="0"/>
  <pageSetup paperSize="9" orientation="landscape" horizontalDpi="300" verticalDpi="300" r:id="rId1"/>
  <headerFooter alignWithMargins="0">
    <oddHeader xml:space="preserve">&amp;R
</oddHeader>
    <oddFooter>&amp;R&amp;10河北折込センター　TEL:022-390-7322
FAX:022-390-7822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089B3-1892-4E49-9971-681EBA3A6023}">
  <sheetPr codeName="Sheet10">
    <pageSetUpPr fitToPage="1"/>
  </sheetPr>
  <dimension ref="A1:AB32"/>
  <sheetViews>
    <sheetView showGridLines="0" showZeros="0" zoomScaleNormal="100" zoomScaleSheetLayoutView="100" workbookViewId="0">
      <selection activeCell="C2" sqref="C2:G3"/>
    </sheetView>
  </sheetViews>
  <sheetFormatPr defaultRowHeight="11.25"/>
  <cols>
    <col min="1" max="1" width="5" style="968" customWidth="1"/>
    <col min="2" max="2" width="7.125" style="968" customWidth="1"/>
    <col min="3" max="3" width="8.375" style="968" customWidth="1"/>
    <col min="4" max="4" width="1.625" style="968" customWidth="1"/>
    <col min="5" max="5" width="6.5" style="968" customWidth="1"/>
    <col min="6" max="6" width="8.25" style="968" customWidth="1"/>
    <col min="7" max="7" width="6.125" style="968" customWidth="1"/>
    <col min="8" max="8" width="1.625" style="968" customWidth="1"/>
    <col min="9" max="9" width="5.625" style="968" customWidth="1"/>
    <col min="10" max="10" width="8.25" style="968" customWidth="1"/>
    <col min="11" max="11" width="6.125" style="968" customWidth="1"/>
    <col min="12" max="12" width="1.625" style="968" customWidth="1"/>
    <col min="13" max="13" width="5.625" style="968" customWidth="1"/>
    <col min="14" max="14" width="8.25" style="968" customWidth="1"/>
    <col min="15" max="15" width="5.625" style="968" customWidth="1"/>
    <col min="16" max="16" width="1.625" style="968" customWidth="1"/>
    <col min="17" max="17" width="4.625" style="968" customWidth="1"/>
    <col min="18" max="18" width="5.625" style="968" customWidth="1"/>
    <col min="19" max="19" width="6.125" style="968" customWidth="1"/>
    <col min="20" max="20" width="1.625" style="968" customWidth="1"/>
    <col min="21" max="21" width="4.625" style="968" customWidth="1"/>
    <col min="22" max="22" width="8.25" style="968" customWidth="1"/>
    <col min="23" max="23" width="6.125" style="968" customWidth="1"/>
    <col min="24" max="24" width="1.625" style="968" customWidth="1"/>
    <col min="25" max="25" width="6.5" style="968" customWidth="1"/>
    <col min="26" max="26" width="8.25" style="968" customWidth="1"/>
    <col min="27" max="27" width="0.5" style="968" customWidth="1"/>
    <col min="28" max="28" width="2.375" style="968" customWidth="1"/>
    <col min="29" max="16384" width="9" style="968"/>
  </cols>
  <sheetData>
    <row r="1" spans="1:28" s="976" customFormat="1" ht="15" customHeight="1">
      <c r="A1" s="1451" t="str">
        <f>市内河!A1</f>
        <v>2026年</v>
      </c>
      <c r="B1" s="1451"/>
      <c r="C1" s="835" t="s">
        <v>178</v>
      </c>
      <c r="D1" s="1613">
        <f>市内河!$D$1</f>
        <v>0</v>
      </c>
      <c r="E1" s="1919"/>
      <c r="F1" s="1919"/>
      <c r="G1" s="1919"/>
      <c r="H1" s="1452" t="s">
        <v>189</v>
      </c>
      <c r="I1" s="1452"/>
      <c r="J1" s="1452"/>
      <c r="K1" s="1452"/>
      <c r="L1" s="1618" t="s">
        <v>299</v>
      </c>
      <c r="M1" s="1619"/>
      <c r="N1" s="1812">
        <f>市内河!$N$1</f>
        <v>0</v>
      </c>
      <c r="O1" s="1869"/>
      <c r="P1" s="1452" t="s">
        <v>300</v>
      </c>
      <c r="Q1" s="1452"/>
      <c r="R1" s="1618" t="s">
        <v>220</v>
      </c>
      <c r="S1" s="1434">
        <f>市内河!$R$1</f>
        <v>0</v>
      </c>
      <c r="T1" s="1435"/>
      <c r="U1" s="1436"/>
      <c r="V1" s="1471" t="s">
        <v>305</v>
      </c>
      <c r="W1" s="1453"/>
      <c r="X1" s="1453" t="s">
        <v>306</v>
      </c>
      <c r="Y1" s="1453"/>
      <c r="Z1" s="1453"/>
      <c r="AA1" s="975"/>
    </row>
    <row r="2" spans="1:28" s="976" customFormat="1" ht="18" customHeight="1">
      <c r="A2" s="1583" t="str">
        <f>市内河!A2</f>
        <v>11/1改正</v>
      </c>
      <c r="B2" s="1584"/>
      <c r="C2" s="1459">
        <f>市内河!C2</f>
        <v>0</v>
      </c>
      <c r="D2" s="1460"/>
      <c r="E2" s="1460"/>
      <c r="F2" s="1460"/>
      <c r="G2" s="1460"/>
      <c r="H2" s="1460">
        <f>市内河!G2</f>
        <v>0</v>
      </c>
      <c r="I2" s="1798"/>
      <c r="J2" s="1798"/>
      <c r="K2" s="1798"/>
      <c r="L2" s="1449">
        <f>市内河!L2</f>
        <v>0</v>
      </c>
      <c r="M2" s="1449"/>
      <c r="N2" s="1449"/>
      <c r="O2" s="1449"/>
      <c r="P2" s="1463">
        <f>市内河!O2</f>
        <v>0</v>
      </c>
      <c r="Q2" s="1463"/>
      <c r="R2" s="1961"/>
      <c r="S2" s="1437"/>
      <c r="T2" s="1437"/>
      <c r="U2" s="1438"/>
      <c r="V2" s="1481">
        <f>市内河!U2</f>
        <v>0</v>
      </c>
      <c r="W2" s="1617"/>
      <c r="X2" s="1484">
        <f>市内河!W2</f>
        <v>0</v>
      </c>
      <c r="Y2" s="1484"/>
      <c r="Z2" s="1484"/>
      <c r="AA2" s="975"/>
      <c r="AB2" s="842"/>
    </row>
    <row r="3" spans="1:28" s="976" customFormat="1" ht="18" customHeight="1">
      <c r="A3" s="1405" t="s">
        <v>260</v>
      </c>
      <c r="B3" s="1405"/>
      <c r="C3" s="1572"/>
      <c r="D3" s="1573"/>
      <c r="E3" s="1573"/>
      <c r="F3" s="1573"/>
      <c r="G3" s="1573"/>
      <c r="H3" s="1800"/>
      <c r="I3" s="1800"/>
      <c r="J3" s="1800"/>
      <c r="K3" s="1918"/>
      <c r="L3" s="1449"/>
      <c r="M3" s="1449"/>
      <c r="N3" s="1449"/>
      <c r="O3" s="1449"/>
      <c r="P3" s="1463"/>
      <c r="Q3" s="1463"/>
      <c r="R3" s="1171" t="s">
        <v>81</v>
      </c>
      <c r="S3" s="1867">
        <f>SUM(F25,N25,Z25)</f>
        <v>0</v>
      </c>
      <c r="T3" s="1868"/>
      <c r="U3" s="1868"/>
      <c r="V3" s="1582" t="s">
        <v>301</v>
      </c>
      <c r="W3" s="1582"/>
      <c r="X3" s="1582"/>
      <c r="Y3" s="1582"/>
      <c r="Z3" s="1614"/>
    </row>
    <row r="4" spans="1:28" s="976" customFormat="1" ht="16.5" customHeight="1">
      <c r="A4" s="844" t="s">
        <v>261</v>
      </c>
      <c r="B4" s="844"/>
      <c r="C4" s="920" t="s">
        <v>203</v>
      </c>
      <c r="D4" s="1631">
        <f>市内河!D4</f>
        <v>0</v>
      </c>
      <c r="E4" s="1632"/>
      <c r="F4" s="1632"/>
      <c r="G4" s="1632"/>
      <c r="H4" s="1632"/>
      <c r="I4" s="1632"/>
      <c r="J4" s="1633"/>
      <c r="K4" s="1630" t="s">
        <v>91</v>
      </c>
      <c r="L4" s="1768"/>
      <c r="M4" s="1711">
        <f>市内河!N4</f>
        <v>0</v>
      </c>
      <c r="N4" s="1711"/>
      <c r="O4" s="1712"/>
      <c r="P4" s="1855" t="s">
        <v>277</v>
      </c>
      <c r="Q4" s="1860"/>
      <c r="R4" s="1856"/>
      <c r="S4" s="1855" t="s">
        <v>278</v>
      </c>
      <c r="T4" s="1856"/>
      <c r="U4" s="1856"/>
      <c r="V4" s="1556">
        <f>市内河!U4</f>
        <v>0</v>
      </c>
      <c r="W4" s="1604"/>
      <c r="X4" s="1604"/>
      <c r="Y4" s="1604"/>
      <c r="Z4" s="1605"/>
      <c r="AB4" s="846">
        <v>8</v>
      </c>
    </row>
    <row r="5" spans="1:28" s="976" customFormat="1" ht="16.5" customHeight="1">
      <c r="A5" s="1044"/>
      <c r="B5" s="1044"/>
      <c r="C5" s="849" t="s">
        <v>257</v>
      </c>
      <c r="D5" s="1403">
        <f>市内河!D5</f>
        <v>0</v>
      </c>
      <c r="E5" s="1403"/>
      <c r="F5" s="1620"/>
      <c r="G5" s="850" t="s">
        <v>281</v>
      </c>
      <c r="H5" s="1403">
        <f>市内河!H5</f>
        <v>0</v>
      </c>
      <c r="I5" s="1672"/>
      <c r="J5" s="1673"/>
      <c r="K5" s="1417" t="s">
        <v>92</v>
      </c>
      <c r="L5" s="1417"/>
      <c r="M5" s="1681">
        <f>市内河!N5</f>
        <v>0</v>
      </c>
      <c r="N5" s="1682"/>
      <c r="O5" s="1683"/>
      <c r="P5" s="1609"/>
      <c r="Q5" s="1610"/>
      <c r="R5" s="1611"/>
      <c r="S5" s="1441"/>
      <c r="T5" s="1608"/>
      <c r="U5" s="1608"/>
      <c r="V5" s="1556"/>
      <c r="W5" s="1607"/>
      <c r="X5" s="1607"/>
      <c r="Y5" s="1607"/>
      <c r="Z5" s="1605"/>
    </row>
    <row r="6" spans="1:28" ht="18.95" customHeight="1">
      <c r="A6" s="981" t="s">
        <v>2</v>
      </c>
      <c r="B6" s="1172"/>
      <c r="C6" s="1104" t="s">
        <v>358</v>
      </c>
      <c r="D6" s="1410" t="s">
        <v>3</v>
      </c>
      <c r="E6" s="1599"/>
      <c r="F6" s="984" t="s">
        <v>95</v>
      </c>
      <c r="G6" s="987" t="s">
        <v>359</v>
      </c>
      <c r="H6" s="1410" t="s">
        <v>3</v>
      </c>
      <c r="I6" s="1599"/>
      <c r="J6" s="1103" t="s">
        <v>95</v>
      </c>
      <c r="K6" s="1048" t="s">
        <v>360</v>
      </c>
      <c r="L6" s="1412" t="s">
        <v>3</v>
      </c>
      <c r="M6" s="1694"/>
      <c r="N6" s="984" t="s">
        <v>95</v>
      </c>
      <c r="O6" s="910" t="s">
        <v>361</v>
      </c>
      <c r="P6" s="1412" t="s">
        <v>3</v>
      </c>
      <c r="Q6" s="1795"/>
      <c r="R6" s="1047" t="s">
        <v>95</v>
      </c>
      <c r="S6" s="1048" t="s">
        <v>362</v>
      </c>
      <c r="T6" s="1600" t="s">
        <v>3</v>
      </c>
      <c r="U6" s="1601"/>
      <c r="V6" s="1103" t="s">
        <v>95</v>
      </c>
      <c r="W6" s="1104" t="s">
        <v>4</v>
      </c>
      <c r="X6" s="1410" t="s">
        <v>3</v>
      </c>
      <c r="Y6" s="1599"/>
      <c r="Z6" s="984" t="s">
        <v>95</v>
      </c>
      <c r="AA6" s="993"/>
      <c r="AB6" s="1425" t="s">
        <v>234</v>
      </c>
    </row>
    <row r="7" spans="1:28" ht="21" customHeight="1">
      <c r="A7" s="1949" t="s">
        <v>426</v>
      </c>
      <c r="B7" s="1972" t="s">
        <v>363</v>
      </c>
      <c r="C7" s="522" t="s">
        <v>6</v>
      </c>
      <c r="D7" s="523" t="s">
        <v>98</v>
      </c>
      <c r="E7" s="492">
        <v>1600</v>
      </c>
      <c r="F7" s="35"/>
      <c r="G7" s="300"/>
      <c r="H7" s="301"/>
      <c r="I7" s="302"/>
      <c r="J7" s="303"/>
      <c r="K7" s="1946" t="s">
        <v>7</v>
      </c>
      <c r="L7" s="1942"/>
      <c r="M7" s="1939">
        <v>1400</v>
      </c>
      <c r="N7" s="1932"/>
      <c r="O7" s="325"/>
      <c r="P7" s="326"/>
      <c r="Q7" s="327"/>
      <c r="R7" s="308"/>
      <c r="S7" s="328"/>
      <c r="T7" s="329"/>
      <c r="U7" s="302"/>
      <c r="V7" s="303"/>
      <c r="W7" s="1950" t="s">
        <v>292</v>
      </c>
      <c r="X7" s="524"/>
      <c r="Y7" s="1782">
        <v>17470</v>
      </c>
      <c r="Z7" s="1937"/>
      <c r="AA7" s="1007"/>
      <c r="AB7" s="1425"/>
    </row>
    <row r="8" spans="1:28" ht="21" customHeight="1">
      <c r="A8" s="1389"/>
      <c r="B8" s="1771"/>
      <c r="C8" s="1956" t="s">
        <v>364</v>
      </c>
      <c r="D8" s="1928" t="s">
        <v>98</v>
      </c>
      <c r="E8" s="1782">
        <v>4000</v>
      </c>
      <c r="F8" s="1937"/>
      <c r="G8" s="282"/>
      <c r="H8" s="218"/>
      <c r="I8" s="256"/>
      <c r="J8" s="304"/>
      <c r="K8" s="1947"/>
      <c r="L8" s="1943"/>
      <c r="M8" s="1940"/>
      <c r="N8" s="1964"/>
      <c r="O8" s="325"/>
      <c r="P8" s="326"/>
      <c r="Q8" s="327"/>
      <c r="R8" s="308"/>
      <c r="S8" s="1925"/>
      <c r="T8" s="1960"/>
      <c r="U8" s="1959"/>
      <c r="V8" s="1958"/>
      <c r="W8" s="1951"/>
      <c r="X8" s="526"/>
      <c r="Y8" s="1953"/>
      <c r="Z8" s="1954"/>
      <c r="AA8" s="1007"/>
      <c r="AB8" s="1425"/>
    </row>
    <row r="9" spans="1:28" ht="21" customHeight="1">
      <c r="A9" s="1389"/>
      <c r="B9" s="867" t="s">
        <v>365</v>
      </c>
      <c r="C9" s="1957"/>
      <c r="D9" s="1929"/>
      <c r="E9" s="1936"/>
      <c r="F9" s="1938"/>
      <c r="G9" s="305"/>
      <c r="H9" s="218"/>
      <c r="I9" s="256"/>
      <c r="J9" s="304"/>
      <c r="K9" s="1947"/>
      <c r="L9" s="1943"/>
      <c r="M9" s="1940"/>
      <c r="N9" s="1964"/>
      <c r="O9" s="325"/>
      <c r="P9" s="326"/>
      <c r="Q9" s="327"/>
      <c r="R9" s="308"/>
      <c r="S9" s="1925"/>
      <c r="T9" s="1960"/>
      <c r="U9" s="1959"/>
      <c r="V9" s="1958"/>
      <c r="W9" s="1951"/>
      <c r="X9" s="526"/>
      <c r="Y9" s="1953"/>
      <c r="Z9" s="1954"/>
      <c r="AA9" s="1007"/>
      <c r="AB9" s="1425"/>
    </row>
    <row r="10" spans="1:28" ht="21" customHeight="1">
      <c r="A10" s="1390"/>
      <c r="B10" s="491" t="s">
        <v>298</v>
      </c>
      <c r="C10" s="527" t="s">
        <v>411</v>
      </c>
      <c r="D10" s="528" t="s">
        <v>98</v>
      </c>
      <c r="E10" s="492">
        <v>1200</v>
      </c>
      <c r="F10" s="35"/>
      <c r="G10" s="306"/>
      <c r="H10" s="307"/>
      <c r="I10" s="256"/>
      <c r="J10" s="308"/>
      <c r="K10" s="1948"/>
      <c r="L10" s="1944"/>
      <c r="M10" s="1941"/>
      <c r="N10" s="1965"/>
      <c r="O10" s="330"/>
      <c r="P10" s="326"/>
      <c r="Q10" s="327"/>
      <c r="R10" s="308"/>
      <c r="S10" s="330"/>
      <c r="T10" s="307"/>
      <c r="U10" s="256"/>
      <c r="V10" s="258"/>
      <c r="W10" s="1951"/>
      <c r="X10" s="1173"/>
      <c r="Y10" s="1953"/>
      <c r="Z10" s="1954"/>
      <c r="AA10" s="529"/>
      <c r="AB10" s="1425"/>
    </row>
    <row r="11" spans="1:28" ht="21" customHeight="1">
      <c r="A11" s="433" t="s">
        <v>366</v>
      </c>
      <c r="B11" s="530" t="s">
        <v>191</v>
      </c>
      <c r="C11" s="749" t="s">
        <v>340</v>
      </c>
      <c r="D11" s="528" t="s">
        <v>9</v>
      </c>
      <c r="E11" s="490">
        <v>1850</v>
      </c>
      <c r="F11" s="38"/>
      <c r="G11" s="309"/>
      <c r="H11" s="307"/>
      <c r="I11" s="256"/>
      <c r="J11" s="308"/>
      <c r="K11" s="305"/>
      <c r="L11" s="251"/>
      <c r="M11" s="256"/>
      <c r="N11" s="308"/>
      <c r="O11" s="325"/>
      <c r="P11" s="331"/>
      <c r="Q11" s="327"/>
      <c r="R11" s="308"/>
      <c r="S11" s="325"/>
      <c r="T11" s="251"/>
      <c r="U11" s="256"/>
      <c r="V11" s="258"/>
      <c r="W11" s="1952"/>
      <c r="X11" s="1174"/>
      <c r="Y11" s="1936"/>
      <c r="Z11" s="1955"/>
      <c r="AB11" s="1425"/>
    </row>
    <row r="12" spans="1:28" ht="21" customHeight="1">
      <c r="A12" s="1966" t="s">
        <v>183</v>
      </c>
      <c r="B12" s="530" t="s">
        <v>311</v>
      </c>
      <c r="C12" s="750" t="s">
        <v>665</v>
      </c>
      <c r="D12" s="528"/>
      <c r="E12" s="490"/>
      <c r="F12" s="866"/>
      <c r="G12" s="310"/>
      <c r="H12" s="307"/>
      <c r="I12" s="256"/>
      <c r="J12" s="308"/>
      <c r="K12" s="305"/>
      <c r="L12" s="307"/>
      <c r="M12" s="256"/>
      <c r="N12" s="308"/>
      <c r="O12" s="325"/>
      <c r="P12" s="326"/>
      <c r="Q12" s="327"/>
      <c r="R12" s="308"/>
      <c r="S12" s="325"/>
      <c r="T12" s="251"/>
      <c r="U12" s="256"/>
      <c r="V12" s="258"/>
      <c r="Z12" s="1175"/>
      <c r="AB12" s="1425"/>
    </row>
    <row r="13" spans="1:28" ht="21" customHeight="1">
      <c r="A13" s="1966"/>
      <c r="B13" s="532" t="s">
        <v>312</v>
      </c>
      <c r="C13" s="527" t="s">
        <v>10</v>
      </c>
      <c r="D13" s="523" t="s">
        <v>9</v>
      </c>
      <c r="E13" s="492">
        <v>1150</v>
      </c>
      <c r="F13" s="35"/>
      <c r="G13" s="306" t="s">
        <v>89</v>
      </c>
      <c r="H13" s="307"/>
      <c r="I13" s="256"/>
      <c r="J13" s="308"/>
      <c r="K13" s="305"/>
      <c r="L13" s="307"/>
      <c r="M13" s="256"/>
      <c r="N13" s="308"/>
      <c r="O13" s="325"/>
      <c r="P13" s="326"/>
      <c r="Q13" s="327"/>
      <c r="R13" s="308"/>
      <c r="S13" s="325"/>
      <c r="T13" s="307"/>
      <c r="U13" s="256"/>
      <c r="V13" s="258"/>
      <c r="Z13" s="1058"/>
      <c r="AB13" s="1425"/>
    </row>
    <row r="14" spans="1:28" ht="21" customHeight="1">
      <c r="A14" s="1966"/>
      <c r="B14" s="1934" t="s">
        <v>367</v>
      </c>
      <c r="C14" s="531" t="s">
        <v>12</v>
      </c>
      <c r="D14" s="528" t="s">
        <v>9</v>
      </c>
      <c r="E14" s="490">
        <v>1600</v>
      </c>
      <c r="F14" s="38"/>
      <c r="G14" s="311" t="s">
        <v>89</v>
      </c>
      <c r="H14" s="251"/>
      <c r="I14" s="252"/>
      <c r="J14" s="312"/>
      <c r="K14" s="320" t="s">
        <v>89</v>
      </c>
      <c r="L14" s="251"/>
      <c r="M14" s="252"/>
      <c r="N14" s="321"/>
      <c r="O14" s="332"/>
      <c r="P14" s="333"/>
      <c r="Q14" s="334"/>
      <c r="R14" s="312"/>
      <c r="S14" s="332"/>
      <c r="T14" s="251"/>
      <c r="U14" s="252"/>
      <c r="V14" s="321"/>
      <c r="Z14" s="1058"/>
      <c r="AA14" s="1055"/>
      <c r="AB14" s="1425"/>
    </row>
    <row r="15" spans="1:28" ht="21" customHeight="1">
      <c r="A15" s="1966"/>
      <c r="B15" s="1968"/>
      <c r="C15" s="531" t="s">
        <v>378</v>
      </c>
      <c r="D15" s="528" t="s">
        <v>98</v>
      </c>
      <c r="E15" s="490">
        <v>1300</v>
      </c>
      <c r="F15" s="38"/>
      <c r="G15" s="306" t="s">
        <v>89</v>
      </c>
      <c r="H15" s="307"/>
      <c r="I15" s="256"/>
      <c r="J15" s="308"/>
      <c r="K15" s="1934" t="s">
        <v>437</v>
      </c>
      <c r="L15" s="1928" t="s">
        <v>98</v>
      </c>
      <c r="M15" s="1945">
        <v>700</v>
      </c>
      <c r="N15" s="1962"/>
      <c r="O15" s="325"/>
      <c r="P15" s="326"/>
      <c r="Q15" s="327"/>
      <c r="R15" s="308"/>
      <c r="S15" s="325"/>
      <c r="T15" s="251"/>
      <c r="U15" s="256"/>
      <c r="V15" s="258"/>
      <c r="Z15" s="1058"/>
      <c r="AB15" s="1425"/>
    </row>
    <row r="16" spans="1:28" ht="21" customHeight="1">
      <c r="A16" s="1966"/>
      <c r="B16" s="1935"/>
      <c r="C16" s="1934" t="s">
        <v>368</v>
      </c>
      <c r="D16" s="1928" t="s">
        <v>98</v>
      </c>
      <c r="E16" s="1782">
        <v>2950</v>
      </c>
      <c r="F16" s="1937"/>
      <c r="G16" s="306" t="s">
        <v>89</v>
      </c>
      <c r="H16" s="307"/>
      <c r="I16" s="256"/>
      <c r="J16" s="308"/>
      <c r="K16" s="1872"/>
      <c r="L16" s="1801"/>
      <c r="M16" s="1599"/>
      <c r="N16" s="1963"/>
      <c r="O16" s="325"/>
      <c r="P16" s="326"/>
      <c r="Q16" s="327"/>
      <c r="R16" s="308"/>
      <c r="S16" s="330"/>
      <c r="T16" s="307"/>
      <c r="U16" s="256"/>
      <c r="V16" s="258"/>
      <c r="Z16" s="1058"/>
      <c r="AB16" s="1425"/>
    </row>
    <row r="17" spans="1:28" ht="21" customHeight="1">
      <c r="A17" s="1966"/>
      <c r="B17" s="530" t="s">
        <v>369</v>
      </c>
      <c r="C17" s="1935"/>
      <c r="D17" s="1929"/>
      <c r="E17" s="1936"/>
      <c r="F17" s="1938"/>
      <c r="G17" s="306" t="s">
        <v>89</v>
      </c>
      <c r="H17" s="307"/>
      <c r="I17" s="256"/>
      <c r="J17" s="308"/>
      <c r="K17" s="531" t="s">
        <v>438</v>
      </c>
      <c r="L17" s="528" t="s">
        <v>98</v>
      </c>
      <c r="M17" s="490">
        <v>400</v>
      </c>
      <c r="N17" s="36"/>
      <c r="O17" s="332"/>
      <c r="P17" s="333"/>
      <c r="Q17" s="334"/>
      <c r="R17" s="312"/>
      <c r="S17" s="332"/>
      <c r="T17" s="251"/>
      <c r="U17" s="252"/>
      <c r="V17" s="321"/>
      <c r="Z17" s="1058"/>
      <c r="AA17" s="1055"/>
      <c r="AB17" s="1425"/>
    </row>
    <row r="18" spans="1:28" ht="21" customHeight="1">
      <c r="A18" s="1966"/>
      <c r="B18" s="1969" t="s">
        <v>370</v>
      </c>
      <c r="C18" s="531" t="s">
        <v>13</v>
      </c>
      <c r="D18" s="528" t="s">
        <v>9</v>
      </c>
      <c r="E18" s="490">
        <v>750</v>
      </c>
      <c r="F18" s="38"/>
      <c r="G18" s="306" t="s">
        <v>89</v>
      </c>
      <c r="H18" s="307"/>
      <c r="I18" s="256"/>
      <c r="J18" s="308"/>
      <c r="K18" s="305"/>
      <c r="L18" s="307"/>
      <c r="M18" s="256"/>
      <c r="N18" s="258"/>
      <c r="O18" s="325"/>
      <c r="P18" s="326"/>
      <c r="Q18" s="327"/>
      <c r="R18" s="308"/>
      <c r="S18" s="325"/>
      <c r="T18" s="307"/>
      <c r="U18" s="256"/>
      <c r="V18" s="258"/>
      <c r="Z18" s="1058"/>
      <c r="AB18" s="1425"/>
    </row>
    <row r="19" spans="1:28" ht="21" customHeight="1">
      <c r="A19" s="1966"/>
      <c r="B19" s="1970"/>
      <c r="C19" s="531" t="s">
        <v>14</v>
      </c>
      <c r="D19" s="528" t="s">
        <v>9</v>
      </c>
      <c r="E19" s="490">
        <v>650</v>
      </c>
      <c r="F19" s="38"/>
      <c r="G19" s="313" t="s">
        <v>89</v>
      </c>
      <c r="H19" s="314"/>
      <c r="I19" s="256"/>
      <c r="J19" s="308"/>
      <c r="K19" s="305"/>
      <c r="L19" s="307"/>
      <c r="M19" s="256"/>
      <c r="N19" s="258"/>
      <c r="O19" s="325"/>
      <c r="P19" s="326"/>
      <c r="Q19" s="327"/>
      <c r="R19" s="308"/>
      <c r="S19" s="325"/>
      <c r="T19" s="307"/>
      <c r="U19" s="256"/>
      <c r="V19" s="258"/>
      <c r="Z19" s="1058"/>
      <c r="AB19" s="1425"/>
    </row>
    <row r="20" spans="1:28" ht="21" customHeight="1">
      <c r="A20" s="1966"/>
      <c r="B20" s="1971"/>
      <c r="C20" s="533" t="s">
        <v>15</v>
      </c>
      <c r="D20" s="525" t="s">
        <v>9</v>
      </c>
      <c r="E20" s="302">
        <v>400</v>
      </c>
      <c r="F20" s="38"/>
      <c r="G20" s="313" t="s">
        <v>89</v>
      </c>
      <c r="H20" s="314"/>
      <c r="I20" s="256"/>
      <c r="J20" s="308"/>
      <c r="K20" s="322"/>
      <c r="L20" s="251"/>
      <c r="M20" s="252"/>
      <c r="N20" s="321"/>
      <c r="O20" s="325"/>
      <c r="P20" s="326"/>
      <c r="Q20" s="327"/>
      <c r="R20" s="308"/>
      <c r="S20" s="325"/>
      <c r="T20" s="307"/>
      <c r="U20" s="256"/>
      <c r="V20" s="258"/>
      <c r="Z20" s="1058"/>
      <c r="AB20" s="1425"/>
    </row>
    <row r="21" spans="1:28" ht="21" customHeight="1">
      <c r="A21" s="1966"/>
      <c r="B21" s="533" t="s">
        <v>372</v>
      </c>
      <c r="C21" s="1926" t="s">
        <v>546</v>
      </c>
      <c r="D21" s="1928" t="s">
        <v>9</v>
      </c>
      <c r="E21" s="1930">
        <v>3700</v>
      </c>
      <c r="F21" s="1932"/>
      <c r="G21" s="315" t="s">
        <v>89</v>
      </c>
      <c r="H21" s="314"/>
      <c r="I21" s="256"/>
      <c r="J21" s="308"/>
      <c r="K21" s="323"/>
      <c r="L21" s="251"/>
      <c r="M21" s="256"/>
      <c r="N21" s="321"/>
      <c r="O21" s="330"/>
      <c r="P21" s="326"/>
      <c r="Q21" s="327"/>
      <c r="R21" s="308"/>
      <c r="S21" s="330"/>
      <c r="T21" s="307"/>
      <c r="U21" s="256"/>
      <c r="V21" s="258"/>
      <c r="Z21" s="1058"/>
      <c r="AB21" s="1425"/>
    </row>
    <row r="22" spans="1:28" ht="18" customHeight="1">
      <c r="A22" s="1966"/>
      <c r="B22" s="624" t="s">
        <v>371</v>
      </c>
      <c r="C22" s="1927"/>
      <c r="D22" s="1929"/>
      <c r="E22" s="1931"/>
      <c r="F22" s="1933"/>
      <c r="G22" s="315"/>
      <c r="H22" s="314"/>
      <c r="I22" s="256"/>
      <c r="J22" s="308"/>
      <c r="K22" s="323"/>
      <c r="L22" s="251"/>
      <c r="M22" s="256"/>
      <c r="N22" s="321"/>
      <c r="O22" s="330"/>
      <c r="P22" s="326"/>
      <c r="Q22" s="327"/>
      <c r="R22" s="308"/>
      <c r="S22" s="330"/>
      <c r="T22" s="307"/>
      <c r="U22" s="256"/>
      <c r="V22" s="258"/>
      <c r="Z22" s="1058"/>
      <c r="AB22" s="1425"/>
    </row>
    <row r="23" spans="1:28" ht="21" customHeight="1">
      <c r="A23" s="1966"/>
      <c r="B23" s="530" t="s">
        <v>373</v>
      </c>
      <c r="C23" s="531" t="s">
        <v>165</v>
      </c>
      <c r="D23" s="528" t="s">
        <v>9</v>
      </c>
      <c r="E23" s="490">
        <v>1900</v>
      </c>
      <c r="F23" s="38"/>
      <c r="G23" s="313" t="s">
        <v>89</v>
      </c>
      <c r="H23" s="314"/>
      <c r="I23" s="256"/>
      <c r="J23" s="308"/>
      <c r="K23" s="313" t="s">
        <v>89</v>
      </c>
      <c r="L23" s="314"/>
      <c r="M23" s="256"/>
      <c r="N23" s="308"/>
      <c r="O23" s="325"/>
      <c r="P23" s="326"/>
      <c r="Q23" s="327"/>
      <c r="R23" s="308"/>
      <c r="S23" s="325"/>
      <c r="T23" s="307"/>
      <c r="U23" s="256"/>
      <c r="V23" s="258"/>
      <c r="Z23" s="1058"/>
      <c r="AA23" s="327"/>
      <c r="AB23" s="1827"/>
    </row>
    <row r="24" spans="1:28" ht="21" customHeight="1" thickBot="1">
      <c r="A24" s="1967"/>
      <c r="B24" s="534" t="s">
        <v>374</v>
      </c>
      <c r="C24" s="535" t="s">
        <v>16</v>
      </c>
      <c r="D24" s="536" t="s">
        <v>9</v>
      </c>
      <c r="E24" s="497">
        <v>950</v>
      </c>
      <c r="F24" s="41"/>
      <c r="G24" s="316" t="s">
        <v>89</v>
      </c>
      <c r="H24" s="317"/>
      <c r="I24" s="318"/>
      <c r="J24" s="319"/>
      <c r="K24" s="324"/>
      <c r="L24" s="317"/>
      <c r="M24" s="318"/>
      <c r="N24" s="319"/>
      <c r="O24" s="324"/>
      <c r="P24" s="335"/>
      <c r="Q24" s="336"/>
      <c r="R24" s="319"/>
      <c r="S24" s="324"/>
      <c r="T24" s="337"/>
      <c r="U24" s="318"/>
      <c r="V24" s="338"/>
      <c r="Z24" s="1090"/>
      <c r="AA24" s="327"/>
      <c r="AB24" s="1827"/>
    </row>
    <row r="25" spans="1:28" ht="21" customHeight="1" thickTop="1">
      <c r="A25" s="1035" t="s">
        <v>375</v>
      </c>
      <c r="B25" s="537">
        <f>SUM(E25,M25,Y25)</f>
        <v>43970</v>
      </c>
      <c r="C25" s="1038" t="s">
        <v>375</v>
      </c>
      <c r="D25" s="538"/>
      <c r="E25" s="539">
        <f>SUM(E7:E24)</f>
        <v>24000</v>
      </c>
      <c r="F25" s="540">
        <f>SUM(F7:F24)</f>
        <v>0</v>
      </c>
      <c r="G25" s="1158"/>
      <c r="H25" s="541"/>
      <c r="I25" s="539"/>
      <c r="J25" s="542"/>
      <c r="K25" s="1035" t="s">
        <v>375</v>
      </c>
      <c r="L25" s="541"/>
      <c r="M25" s="539">
        <f>SUM(M7:M17)</f>
        <v>2500</v>
      </c>
      <c r="N25" s="540">
        <f>SUM(N7:N17)</f>
        <v>0</v>
      </c>
      <c r="O25" s="1038"/>
      <c r="P25" s="543"/>
      <c r="Q25" s="543"/>
      <c r="R25" s="544"/>
      <c r="S25" s="1035"/>
      <c r="T25" s="541"/>
      <c r="U25" s="539"/>
      <c r="V25" s="545"/>
      <c r="W25" s="1038" t="s">
        <v>375</v>
      </c>
      <c r="X25" s="541"/>
      <c r="Y25" s="539">
        <f>SUM(Y7)</f>
        <v>17470</v>
      </c>
      <c r="Z25" s="540">
        <f>SUM(Z7)</f>
        <v>0</v>
      </c>
      <c r="AB25" s="1827"/>
    </row>
    <row r="26" spans="1:28" ht="12" customHeight="1">
      <c r="A26" s="241" t="s">
        <v>516</v>
      </c>
      <c r="B26" s="546"/>
      <c r="C26" s="547"/>
      <c r="D26" s="548"/>
      <c r="E26" s="547"/>
      <c r="F26" s="547"/>
      <c r="G26" s="547"/>
      <c r="H26" s="547"/>
      <c r="K26" s="241"/>
      <c r="L26" s="241"/>
      <c r="M26" s="327"/>
      <c r="O26" s="327"/>
      <c r="P26" s="327"/>
      <c r="Q26" s="327"/>
      <c r="S26" s="327"/>
      <c r="T26" s="327"/>
      <c r="U26" s="327"/>
      <c r="V26" s="327"/>
      <c r="W26" s="327"/>
      <c r="X26" s="327"/>
      <c r="Y26" s="327"/>
      <c r="Z26" s="327"/>
    </row>
    <row r="27" spans="1:28" ht="12" customHeight="1">
      <c r="A27" s="218" t="s">
        <v>482</v>
      </c>
      <c r="B27" s="549"/>
      <c r="C27" s="550"/>
      <c r="D27" s="546"/>
      <c r="E27" s="546"/>
      <c r="F27" s="546"/>
      <c r="G27" s="550"/>
      <c r="H27" s="551"/>
      <c r="K27" s="241"/>
      <c r="L27" s="241"/>
      <c r="M27" s="327"/>
      <c r="N27" s="241" t="s">
        <v>443</v>
      </c>
      <c r="O27" s="327"/>
      <c r="P27" s="241"/>
      <c r="Q27" s="327"/>
      <c r="T27" s="327"/>
      <c r="U27" s="241"/>
      <c r="V27" s="327"/>
      <c r="W27" s="552"/>
      <c r="X27" s="327"/>
      <c r="Y27" s="327"/>
      <c r="Z27" s="327"/>
    </row>
    <row r="28" spans="1:28" ht="12" customHeight="1">
      <c r="A28" s="241" t="s">
        <v>539</v>
      </c>
      <c r="B28" s="549"/>
      <c r="C28" s="550"/>
      <c r="D28" s="546"/>
      <c r="E28" s="546"/>
      <c r="F28" s="546"/>
      <c r="G28" s="550"/>
      <c r="H28" s="551"/>
      <c r="K28" s="218"/>
      <c r="L28" s="218"/>
      <c r="M28" s="1008"/>
      <c r="N28" s="241" t="s">
        <v>446</v>
      </c>
      <c r="O28" s="1176"/>
      <c r="P28" s="553"/>
      <c r="Q28" s="553"/>
      <c r="R28" s="554"/>
      <c r="S28" s="974"/>
      <c r="T28" s="553"/>
      <c r="U28" s="553"/>
      <c r="V28" s="553"/>
      <c r="W28" s="555"/>
      <c r="X28" s="553"/>
      <c r="Y28" s="553"/>
      <c r="Z28" s="327"/>
    </row>
    <row r="29" spans="1:28" ht="12" customHeight="1">
      <c r="A29" s="241" t="s">
        <v>547</v>
      </c>
      <c r="K29" s="208"/>
      <c r="L29" s="218"/>
      <c r="N29" s="218" t="s">
        <v>666</v>
      </c>
    </row>
    <row r="30" spans="1:28" ht="12" customHeight="1">
      <c r="A30" s="218" t="s">
        <v>481</v>
      </c>
      <c r="K30" s="208"/>
      <c r="L30" s="218"/>
    </row>
    <row r="31" spans="1:28">
      <c r="A31" s="218" t="s">
        <v>410</v>
      </c>
    </row>
    <row r="32" spans="1:28">
      <c r="A32" s="218" t="s">
        <v>676</v>
      </c>
    </row>
  </sheetData>
  <sheetProtection algorithmName="SHA-512" hashValue="kHK9l6KdlKREvFEYGfvMxbb371ZcS+9jKNo4QL0UkxmxFoHZPUEAnjS1NyJBstzgloW0uPssD2iW7SwaW/NuSw==" saltValue="jACN6VuOZdKS2e0t03UVKw==" spinCount="100000" sheet="1" selectLockedCells="1"/>
  <mergeCells count="71">
    <mergeCell ref="N15:N16"/>
    <mergeCell ref="N7:N10"/>
    <mergeCell ref="A12:A24"/>
    <mergeCell ref="B14:B16"/>
    <mergeCell ref="B18:B20"/>
    <mergeCell ref="B7:B8"/>
    <mergeCell ref="D8:D9"/>
    <mergeCell ref="A2:B2"/>
    <mergeCell ref="L1:M1"/>
    <mergeCell ref="D4:J4"/>
    <mergeCell ref="K5:L5"/>
    <mergeCell ref="F8:F9"/>
    <mergeCell ref="A1:B1"/>
    <mergeCell ref="K4:L4"/>
    <mergeCell ref="D5:F5"/>
    <mergeCell ref="D1:G1"/>
    <mergeCell ref="C2:G3"/>
    <mergeCell ref="H1:K1"/>
    <mergeCell ref="A3:B3"/>
    <mergeCell ref="H5:J5"/>
    <mergeCell ref="H2:K3"/>
    <mergeCell ref="L2:O3"/>
    <mergeCell ref="E8:E9"/>
    <mergeCell ref="N1:O1"/>
    <mergeCell ref="V4:Z5"/>
    <mergeCell ref="S5:U5"/>
    <mergeCell ref="M5:O5"/>
    <mergeCell ref="P5:R5"/>
    <mergeCell ref="S4:U4"/>
    <mergeCell ref="P4:R4"/>
    <mergeCell ref="M4:O4"/>
    <mergeCell ref="R1:R2"/>
    <mergeCell ref="S1:U2"/>
    <mergeCell ref="V3:Z3"/>
    <mergeCell ref="S3:U3"/>
    <mergeCell ref="P1:Q1"/>
    <mergeCell ref="P2:Q3"/>
    <mergeCell ref="X1:Z1"/>
    <mergeCell ref="V1:W1"/>
    <mergeCell ref="X2:Z2"/>
    <mergeCell ref="V2:W2"/>
    <mergeCell ref="AB6:AB25"/>
    <mergeCell ref="A7:A10"/>
    <mergeCell ref="W7:W11"/>
    <mergeCell ref="Y7:Y11"/>
    <mergeCell ref="Z7:Z11"/>
    <mergeCell ref="C8:C9"/>
    <mergeCell ref="D6:E6"/>
    <mergeCell ref="H6:I6"/>
    <mergeCell ref="L6:M6"/>
    <mergeCell ref="P6:Q6"/>
    <mergeCell ref="X6:Y6"/>
    <mergeCell ref="V8:V9"/>
    <mergeCell ref="U8:U9"/>
    <mergeCell ref="T8:T9"/>
    <mergeCell ref="S8:S9"/>
    <mergeCell ref="T6:U6"/>
    <mergeCell ref="C21:C22"/>
    <mergeCell ref="D21:D22"/>
    <mergeCell ref="E21:E22"/>
    <mergeCell ref="F21:F22"/>
    <mergeCell ref="C16:C17"/>
    <mergeCell ref="D16:D17"/>
    <mergeCell ref="E16:E17"/>
    <mergeCell ref="F16:F17"/>
    <mergeCell ref="M7:M10"/>
    <mergeCell ref="L7:L10"/>
    <mergeCell ref="K15:K16"/>
    <mergeCell ref="L15:L16"/>
    <mergeCell ref="M15:M16"/>
    <mergeCell ref="K7:K10"/>
  </mergeCells>
  <phoneticPr fontId="3"/>
  <conditionalFormatting sqref="J7:J8">
    <cfRule type="expression" dxfId="98" priority="2" stopIfTrue="1">
      <formula>I7&lt;J7</formula>
    </cfRule>
  </conditionalFormatting>
  <conditionalFormatting sqref="J10:J25">
    <cfRule type="expression" dxfId="97" priority="1" stopIfTrue="1">
      <formula>I10&lt;J10</formula>
    </cfRule>
  </conditionalFormatting>
  <conditionalFormatting sqref="N7 Z7 F7:F8 V7:V8 R7:R25 F10:F21 V10:V25 N11:N15 N17:N25 F23:F25 Z25">
    <cfRule type="expression" dxfId="96" priority="3" stopIfTrue="1">
      <formula>E7&lt;F7</formula>
    </cfRule>
  </conditionalFormatting>
  <dataValidations count="1">
    <dataValidation imeMode="off" allowBlank="1" showInputMessage="1" showErrorMessage="1" sqref="S1:U3 V4:Z5 V2:Z2 D5:F5 P2:Q3 H5:J5 D1:G1 N1:O1 I25:J25 M25:N25 U25:V25 Y25:Z25 U7:V8 E10:E16 J7:J8 E23:E25 Y7 I7:I9 E18:E21 E7:E8 F7:F25 M7 N7:N10 M15:N17 Z7:Z11" xr:uid="{66F20BB8-BC98-46F2-BF55-A69B26F0C784}"/>
  </dataValidations>
  <printOptions horizontalCentered="1"/>
  <pageMargins left="0.39370078740157483" right="0" top="0.39370078740157483" bottom="0" header="0.51181102362204722" footer="0"/>
  <pageSetup paperSize="9" scale="99"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B689C-A2F9-4CE3-BBA0-ECB34C813D8F}">
  <sheetPr>
    <pageSetUpPr fitToPage="1"/>
  </sheetPr>
  <dimension ref="A1:BG96"/>
  <sheetViews>
    <sheetView showGridLines="0" showZeros="0" zoomScaleNormal="100" zoomScaleSheetLayoutView="85" workbookViewId="0">
      <selection activeCell="C2" sqref="C2:G3"/>
    </sheetView>
  </sheetViews>
  <sheetFormatPr defaultRowHeight="11.25"/>
  <cols>
    <col min="1" max="1" width="3.375" style="1016" customWidth="1"/>
    <col min="2" max="2" width="7.25" style="1016" customWidth="1"/>
    <col min="3" max="3" width="7.625" style="1016" customWidth="1"/>
    <col min="4" max="4" width="2.125" style="1016" customWidth="1"/>
    <col min="5" max="5" width="6" style="1016" customWidth="1"/>
    <col min="6" max="6" width="8.25" style="1016" customWidth="1"/>
    <col min="7" max="7" width="7.625" style="1016" customWidth="1"/>
    <col min="8" max="8" width="2.125" style="1016" customWidth="1"/>
    <col min="9" max="9" width="5.125" style="1016" customWidth="1"/>
    <col min="10" max="10" width="8.25" style="1016" customWidth="1"/>
    <col min="11" max="11" width="5.625" style="1016" customWidth="1"/>
    <col min="12" max="12" width="2.125" style="1016" customWidth="1"/>
    <col min="13" max="13" width="5.125" style="1016" customWidth="1"/>
    <col min="14" max="14" width="8.25" style="1016" customWidth="1"/>
    <col min="15" max="15" width="7.5" style="1016" customWidth="1"/>
    <col min="16" max="16" width="1.25" style="1016" customWidth="1"/>
    <col min="17" max="17" width="5.125" style="1016" customWidth="1"/>
    <col min="18" max="18" width="8.25" style="1016" customWidth="1"/>
    <col min="19" max="19" width="6.375" style="1016" customWidth="1"/>
    <col min="20" max="20" width="2.125" style="1016" customWidth="1"/>
    <col min="21" max="21" width="4.375" style="1016" customWidth="1"/>
    <col min="22" max="23" width="8.25" style="1016" customWidth="1"/>
    <col min="24" max="24" width="2.125" style="1016" customWidth="1"/>
    <col min="25" max="25" width="6" style="1016" customWidth="1"/>
    <col min="26" max="26" width="8.25" style="1016" customWidth="1"/>
    <col min="27" max="27" width="0.5" style="1016" customWidth="1"/>
    <col min="28" max="28" width="4" style="1016" bestFit="1" customWidth="1"/>
    <col min="29" max="29" width="2.5" style="1016" bestFit="1" customWidth="1"/>
    <col min="30" max="30" width="7.5" style="1016" bestFit="1" customWidth="1"/>
    <col min="31" max="31" width="10" style="1016" bestFit="1" customWidth="1"/>
    <col min="32" max="32" width="2.625" style="1016" bestFit="1" customWidth="1"/>
    <col min="33" max="33" width="5.875" style="1016" bestFit="1" customWidth="1"/>
    <col min="34" max="34" width="4.625" style="600" bestFit="1" customWidth="1"/>
    <col min="35" max="35" width="9.5" style="1016" bestFit="1" customWidth="1"/>
    <col min="36" max="36" width="6.25" style="1016" bestFit="1" customWidth="1"/>
    <col min="37" max="37" width="2.625" style="1016" bestFit="1" customWidth="1"/>
    <col min="38" max="38" width="5" style="1016" bestFit="1" customWidth="1"/>
    <col min="39" max="39" width="4.5" style="600" bestFit="1" customWidth="1"/>
    <col min="40" max="40" width="8.25" style="1016" bestFit="1" customWidth="1"/>
    <col min="41" max="41" width="6.25" style="1016" bestFit="1" customWidth="1"/>
    <col min="42" max="42" width="2.625" style="1016" bestFit="1" customWidth="1"/>
    <col min="43" max="43" width="4.75" style="1016" bestFit="1" customWidth="1"/>
    <col min="44" max="44" width="4.5" style="600" bestFit="1" customWidth="1"/>
    <col min="45" max="45" width="8.25" style="1016" bestFit="1" customWidth="1"/>
    <col min="46" max="46" width="6.25" style="1016" bestFit="1" customWidth="1"/>
    <col min="47" max="47" width="2.875" style="1016" customWidth="1"/>
    <col min="48" max="48" width="4.5" style="1016" bestFit="1" customWidth="1"/>
    <col min="49" max="49" width="4.5" style="600" customWidth="1"/>
    <col min="50" max="50" width="7" style="1016" bestFit="1" customWidth="1"/>
    <col min="51" max="51" width="6.25" style="1016" bestFit="1" customWidth="1"/>
    <col min="52" max="52" width="2.625" style="1016" bestFit="1" customWidth="1"/>
    <col min="53" max="53" width="4.75" style="1016" bestFit="1" customWidth="1"/>
    <col min="54" max="54" width="4.5" style="600" bestFit="1" customWidth="1"/>
    <col min="55" max="55" width="8.25" style="1016" bestFit="1" customWidth="1"/>
    <col min="56" max="56" width="9" style="1016"/>
    <col min="57" max="57" width="2" style="1016" customWidth="1"/>
    <col min="58" max="58" width="5.5" style="1016" bestFit="1" customWidth="1"/>
    <col min="59" max="59" width="5.5" style="600" customWidth="1"/>
    <col min="60" max="60" width="9.5" style="1016" bestFit="1" customWidth="1"/>
    <col min="61" max="16384" width="9" style="1016"/>
  </cols>
  <sheetData>
    <row r="1" spans="1:31" s="976" customFormat="1" ht="15" customHeight="1">
      <c r="A1" s="1451" t="s">
        <v>649</v>
      </c>
      <c r="B1" s="1451"/>
      <c r="C1" s="835" t="s">
        <v>178</v>
      </c>
      <c r="D1" s="1612">
        <f>市内河!D1</f>
        <v>0</v>
      </c>
      <c r="E1" s="1612"/>
      <c r="F1" s="1612"/>
      <c r="G1" s="1613"/>
      <c r="H1" s="1439" t="s">
        <v>189</v>
      </c>
      <c r="I1" s="1440"/>
      <c r="J1" s="1440"/>
      <c r="K1" s="2016"/>
      <c r="L1" s="1618" t="s">
        <v>299</v>
      </c>
      <c r="M1" s="2015"/>
      <c r="N1" s="1811">
        <f>市内河!N1</f>
        <v>0</v>
      </c>
      <c r="O1" s="1812"/>
      <c r="P1" s="1439" t="s">
        <v>300</v>
      </c>
      <c r="Q1" s="2016"/>
      <c r="R1" s="1439" t="s">
        <v>303</v>
      </c>
      <c r="S1" s="1434">
        <f>市内河!R1</f>
        <v>0</v>
      </c>
      <c r="T1" s="1434"/>
      <c r="U1" s="2018"/>
      <c r="V1" s="2021" t="s">
        <v>307</v>
      </c>
      <c r="W1" s="1471"/>
      <c r="X1" s="1999" t="s">
        <v>389</v>
      </c>
      <c r="Y1" s="2000"/>
      <c r="Z1" s="1471"/>
      <c r="AA1" s="975"/>
    </row>
    <row r="2" spans="1:31" s="976" customFormat="1" ht="18" customHeight="1">
      <c r="A2" s="2022" t="s">
        <v>672</v>
      </c>
      <c r="B2" s="2023"/>
      <c r="C2" s="2024">
        <f>市内河!C2</f>
        <v>0</v>
      </c>
      <c r="D2" s="2025"/>
      <c r="E2" s="2025"/>
      <c r="F2" s="2025"/>
      <c r="G2" s="2026"/>
      <c r="H2" s="2030">
        <f>市内河!G2</f>
        <v>0</v>
      </c>
      <c r="I2" s="2025"/>
      <c r="J2" s="2025"/>
      <c r="K2" s="2026"/>
      <c r="L2" s="2001">
        <f>市内河!L2</f>
        <v>0</v>
      </c>
      <c r="M2" s="2002"/>
      <c r="N2" s="2002"/>
      <c r="O2" s="2003"/>
      <c r="P2" s="2007">
        <f>市内河!O2</f>
        <v>0</v>
      </c>
      <c r="Q2" s="2008"/>
      <c r="R2" s="2017"/>
      <c r="S2" s="2019"/>
      <c r="T2" s="2019"/>
      <c r="U2" s="2020"/>
      <c r="V2" s="2011">
        <f>市内河!U2</f>
        <v>0</v>
      </c>
      <c r="W2" s="2012"/>
      <c r="X2" s="1552">
        <f>市内河!W2</f>
        <v>0</v>
      </c>
      <c r="Y2" s="2013"/>
      <c r="Z2" s="2014"/>
      <c r="AA2" s="975"/>
    </row>
    <row r="3" spans="1:31" s="976" customFormat="1" ht="18" customHeight="1">
      <c r="A3" s="2031" t="s">
        <v>262</v>
      </c>
      <c r="B3" s="2032"/>
      <c r="C3" s="2027"/>
      <c r="D3" s="2028"/>
      <c r="E3" s="2028"/>
      <c r="F3" s="2028"/>
      <c r="G3" s="2029"/>
      <c r="H3" s="2030"/>
      <c r="I3" s="2025"/>
      <c r="J3" s="2025"/>
      <c r="K3" s="2026"/>
      <c r="L3" s="2004"/>
      <c r="M3" s="2005"/>
      <c r="N3" s="2005"/>
      <c r="O3" s="2006"/>
      <c r="P3" s="2009"/>
      <c r="Q3" s="2010"/>
      <c r="R3" s="1143" t="s">
        <v>304</v>
      </c>
      <c r="S3" s="1615">
        <f>SUM(F17,J17,N17,R17,Z17,F19,J19,F25,J25,V17,N25,V25)</f>
        <v>0</v>
      </c>
      <c r="T3" s="1615"/>
      <c r="U3" s="1616"/>
      <c r="V3" s="1855" t="s">
        <v>302</v>
      </c>
      <c r="W3" s="1860"/>
      <c r="X3" s="1860"/>
      <c r="Y3" s="1860"/>
      <c r="Z3" s="1989"/>
    </row>
    <row r="4" spans="1:31" s="976" customFormat="1" ht="16.5" customHeight="1">
      <c r="A4" s="881" t="s">
        <v>388</v>
      </c>
      <c r="B4" s="1177"/>
      <c r="C4" s="920" t="s">
        <v>203</v>
      </c>
      <c r="D4" s="1631"/>
      <c r="E4" s="1631"/>
      <c r="F4" s="1631"/>
      <c r="G4" s="1631"/>
      <c r="H4" s="1631"/>
      <c r="I4" s="1631"/>
      <c r="J4" s="1990"/>
      <c r="K4" s="1630" t="s">
        <v>91</v>
      </c>
      <c r="L4" s="1768"/>
      <c r="M4" s="1991"/>
      <c r="N4" s="1991"/>
      <c r="O4" s="1992"/>
      <c r="P4" s="1855" t="s">
        <v>277</v>
      </c>
      <c r="Q4" s="1860"/>
      <c r="R4" s="1993"/>
      <c r="S4" s="1855" t="s">
        <v>278</v>
      </c>
      <c r="T4" s="1860"/>
      <c r="U4" s="1989"/>
      <c r="V4" s="1556">
        <f>市内河!U4</f>
        <v>0</v>
      </c>
      <c r="W4" s="1604"/>
      <c r="X4" s="1604"/>
      <c r="Y4" s="1604"/>
      <c r="Z4" s="1605"/>
      <c r="AB4" s="840"/>
    </row>
    <row r="5" spans="1:31" s="976" customFormat="1" ht="16.5" customHeight="1">
      <c r="A5" s="1044"/>
      <c r="B5" s="1044"/>
      <c r="C5" s="849" t="s">
        <v>257</v>
      </c>
      <c r="D5" s="1403"/>
      <c r="E5" s="1403"/>
      <c r="F5" s="1403"/>
      <c r="G5" s="850" t="s">
        <v>281</v>
      </c>
      <c r="H5" s="1403"/>
      <c r="I5" s="1403"/>
      <c r="J5" s="1404"/>
      <c r="K5" s="1995" t="s">
        <v>92</v>
      </c>
      <c r="L5" s="1996"/>
      <c r="M5" s="1997"/>
      <c r="N5" s="1997"/>
      <c r="O5" s="1998"/>
      <c r="P5" s="1975"/>
      <c r="Q5" s="1976"/>
      <c r="R5" s="1977"/>
      <c r="S5" s="1975"/>
      <c r="T5" s="1976"/>
      <c r="U5" s="1978"/>
      <c r="V5" s="1606"/>
      <c r="W5" s="1607"/>
      <c r="X5" s="1607"/>
      <c r="Y5" s="1607"/>
      <c r="Z5" s="1994"/>
      <c r="AB5" s="846">
        <v>9</v>
      </c>
    </row>
    <row r="6" spans="1:31" s="1189" customFormat="1" ht="18.95" customHeight="1">
      <c r="A6" s="1979" t="s">
        <v>2</v>
      </c>
      <c r="B6" s="1980"/>
      <c r="C6" s="1178" t="s">
        <v>263</v>
      </c>
      <c r="D6" s="1179"/>
      <c r="E6" s="1179" t="s">
        <v>3</v>
      </c>
      <c r="F6" s="1180" t="s">
        <v>404</v>
      </c>
      <c r="G6" s="1181" t="s">
        <v>264</v>
      </c>
      <c r="H6" s="1179"/>
      <c r="I6" s="1182" t="s">
        <v>3</v>
      </c>
      <c r="J6" s="1183" t="s">
        <v>404</v>
      </c>
      <c r="K6" s="1184" t="s">
        <v>265</v>
      </c>
      <c r="L6" s="1185"/>
      <c r="M6" s="1185" t="s">
        <v>3</v>
      </c>
      <c r="N6" s="1186" t="s">
        <v>404</v>
      </c>
      <c r="O6" s="1184" t="s">
        <v>266</v>
      </c>
      <c r="P6" s="1187"/>
      <c r="Q6" s="1185" t="s">
        <v>3</v>
      </c>
      <c r="R6" s="1186" t="s">
        <v>404</v>
      </c>
      <c r="S6" s="1184" t="s">
        <v>166</v>
      </c>
      <c r="T6" s="1187"/>
      <c r="U6" s="1185" t="s">
        <v>3</v>
      </c>
      <c r="V6" s="1183" t="s">
        <v>404</v>
      </c>
      <c r="W6" s="1181" t="s">
        <v>267</v>
      </c>
      <c r="X6" s="1179"/>
      <c r="Y6" s="1182" t="s">
        <v>3</v>
      </c>
      <c r="Z6" s="1180" t="s">
        <v>404</v>
      </c>
      <c r="AA6" s="1188"/>
      <c r="AB6" s="1983" t="s">
        <v>390</v>
      </c>
    </row>
    <row r="7" spans="1:31" s="968" customFormat="1" ht="20.25" customHeight="1">
      <c r="A7" s="1973" t="s">
        <v>268</v>
      </c>
      <c r="B7" s="1974"/>
      <c r="C7" s="364" t="s">
        <v>397</v>
      </c>
      <c r="D7" s="1190"/>
      <c r="E7" s="556">
        <v>2950</v>
      </c>
      <c r="F7" s="45"/>
      <c r="G7" s="364" t="s">
        <v>269</v>
      </c>
      <c r="H7" s="1190"/>
      <c r="I7" s="556">
        <v>1900</v>
      </c>
      <c r="J7" s="45"/>
      <c r="K7" s="586" t="s">
        <v>269</v>
      </c>
      <c r="L7" s="1191" t="s">
        <v>98</v>
      </c>
      <c r="M7" s="560">
        <v>1430</v>
      </c>
      <c r="N7" s="738"/>
      <c r="O7" s="586" t="s">
        <v>270</v>
      </c>
      <c r="P7" s="1192"/>
      <c r="Q7" s="557">
        <v>270</v>
      </c>
      <c r="R7" s="738"/>
      <c r="S7" s="739" t="s">
        <v>270</v>
      </c>
      <c r="T7" s="1192"/>
      <c r="U7" s="560">
        <v>220</v>
      </c>
      <c r="V7" s="194"/>
      <c r="W7" s="559" t="s">
        <v>271</v>
      </c>
      <c r="X7" s="1193"/>
      <c r="Y7" s="560">
        <v>350</v>
      </c>
      <c r="Z7" s="195"/>
      <c r="AA7" s="561"/>
      <c r="AB7" s="1983"/>
      <c r="AE7" s="1076"/>
    </row>
    <row r="8" spans="1:31" s="968" customFormat="1" ht="20.25" customHeight="1">
      <c r="A8" s="348"/>
      <c r="B8" s="562"/>
      <c r="C8" s="563" t="s">
        <v>398</v>
      </c>
      <c r="D8" s="1194" t="s">
        <v>399</v>
      </c>
      <c r="E8" s="564">
        <v>2930</v>
      </c>
      <c r="F8" s="339"/>
      <c r="G8" s="563" t="s">
        <v>273</v>
      </c>
      <c r="H8" s="1194" t="s">
        <v>98</v>
      </c>
      <c r="I8" s="564">
        <v>1240</v>
      </c>
      <c r="J8" s="46"/>
      <c r="K8" s="348"/>
      <c r="L8" s="1108"/>
      <c r="M8" s="349"/>
      <c r="N8" s="350"/>
      <c r="O8" s="343"/>
      <c r="P8" s="1108"/>
      <c r="Q8" s="327"/>
      <c r="R8" s="350"/>
      <c r="S8" s="348"/>
      <c r="T8" s="1066"/>
      <c r="U8" s="327"/>
      <c r="V8" s="344"/>
      <c r="Z8" s="1195"/>
      <c r="AA8" s="1055"/>
      <c r="AB8" s="1983"/>
    </row>
    <row r="9" spans="1:31" s="968" customFormat="1" ht="20.25" customHeight="1">
      <c r="A9" s="348"/>
      <c r="B9" s="562"/>
      <c r="C9" s="563" t="s">
        <v>400</v>
      </c>
      <c r="D9" s="1194" t="s">
        <v>401</v>
      </c>
      <c r="E9" s="564">
        <v>1250</v>
      </c>
      <c r="F9" s="47"/>
      <c r="G9" s="340"/>
      <c r="H9" s="1106"/>
      <c r="I9" s="341"/>
      <c r="J9" s="342"/>
      <c r="K9" s="348"/>
      <c r="L9" s="1108"/>
      <c r="M9" s="327"/>
      <c r="N9" s="350"/>
      <c r="O9" s="343"/>
      <c r="P9" s="1108"/>
      <c r="Q9" s="327"/>
      <c r="R9" s="350"/>
      <c r="S9" s="343"/>
      <c r="T9" s="1108"/>
      <c r="U9" s="327"/>
      <c r="V9" s="350"/>
      <c r="Z9" s="1196"/>
      <c r="AA9" s="1055"/>
      <c r="AB9" s="1983"/>
    </row>
    <row r="10" spans="1:31" s="968" customFormat="1" ht="20.25" customHeight="1">
      <c r="A10" s="348"/>
      <c r="B10" s="562"/>
      <c r="C10" s="563" t="s">
        <v>402</v>
      </c>
      <c r="D10" s="1194" t="s">
        <v>401</v>
      </c>
      <c r="E10" s="564">
        <v>1450</v>
      </c>
      <c r="F10" s="47"/>
      <c r="G10" s="343"/>
      <c r="H10" s="1108"/>
      <c r="I10" s="327"/>
      <c r="J10" s="344"/>
      <c r="K10" s="348"/>
      <c r="L10" s="1108"/>
      <c r="M10" s="327"/>
      <c r="N10" s="350"/>
      <c r="O10" s="343"/>
      <c r="P10" s="1108"/>
      <c r="Q10" s="327"/>
      <c r="R10" s="350"/>
      <c r="S10" s="343"/>
      <c r="T10" s="1108"/>
      <c r="U10" s="354"/>
      <c r="V10" s="350"/>
      <c r="W10" s="1984" t="s">
        <v>272</v>
      </c>
      <c r="X10" s="1985"/>
      <c r="Y10" s="1985"/>
      <c r="Z10" s="1986"/>
      <c r="AA10" s="1055"/>
      <c r="AB10" s="1983"/>
    </row>
    <row r="11" spans="1:31" s="968" customFormat="1" ht="20.25" customHeight="1">
      <c r="A11" s="348"/>
      <c r="B11" s="565"/>
      <c r="C11" s="563" t="s">
        <v>610</v>
      </c>
      <c r="D11" s="1194" t="s">
        <v>401</v>
      </c>
      <c r="E11" s="564">
        <v>1270</v>
      </c>
      <c r="F11" s="47"/>
      <c r="G11" s="343"/>
      <c r="H11" s="1108"/>
      <c r="I11" s="327"/>
      <c r="J11" s="344"/>
      <c r="K11" s="348"/>
      <c r="L11" s="1108"/>
      <c r="M11" s="327"/>
      <c r="N11" s="350"/>
      <c r="O11" s="343"/>
      <c r="P11" s="1108"/>
      <c r="Q11" s="327"/>
      <c r="R11" s="353"/>
      <c r="S11" s="348"/>
      <c r="T11" s="1981"/>
      <c r="U11" s="1593"/>
      <c r="V11" s="1982"/>
      <c r="W11" s="282" t="s">
        <v>616</v>
      </c>
      <c r="X11" s="1197"/>
      <c r="Y11" s="566">
        <v>10470</v>
      </c>
      <c r="Z11" s="52"/>
      <c r="AA11" s="1055"/>
      <c r="AB11" s="1983"/>
    </row>
    <row r="12" spans="1:31" s="968" customFormat="1" ht="20.25" customHeight="1">
      <c r="A12" s="348"/>
      <c r="B12" s="1198"/>
      <c r="C12" s="563" t="s">
        <v>403</v>
      </c>
      <c r="D12" s="1194" t="s">
        <v>401</v>
      </c>
      <c r="E12" s="564">
        <v>1070</v>
      </c>
      <c r="F12" s="48"/>
      <c r="G12" s="343"/>
      <c r="H12" s="1108"/>
      <c r="I12" s="327"/>
      <c r="J12" s="344"/>
      <c r="K12" s="348"/>
      <c r="L12" s="1108"/>
      <c r="M12" s="327"/>
      <c r="N12" s="350"/>
      <c r="O12" s="343"/>
      <c r="P12" s="1108"/>
      <c r="Q12" s="327"/>
      <c r="R12" s="350"/>
      <c r="S12" s="348"/>
      <c r="T12" s="1108"/>
      <c r="U12" s="354"/>
      <c r="V12" s="350"/>
      <c r="W12" s="567" t="s">
        <v>548</v>
      </c>
      <c r="X12" s="1199"/>
      <c r="Y12" s="564">
        <v>1200</v>
      </c>
      <c r="Z12" s="53"/>
      <c r="AA12" s="1055"/>
      <c r="AB12" s="1983"/>
    </row>
    <row r="13" spans="1:31" s="968" customFormat="1" ht="20.25" customHeight="1">
      <c r="A13" s="348"/>
      <c r="B13" s="1198"/>
      <c r="C13" s="563" t="s">
        <v>609</v>
      </c>
      <c r="D13" s="1194" t="s">
        <v>399</v>
      </c>
      <c r="E13" s="564">
        <v>1550</v>
      </c>
      <c r="F13" s="47"/>
      <c r="G13" s="343"/>
      <c r="H13" s="1108"/>
      <c r="I13" s="327"/>
      <c r="J13" s="344"/>
      <c r="K13" s="348"/>
      <c r="L13" s="1108"/>
      <c r="M13" s="327"/>
      <c r="N13" s="350"/>
      <c r="O13" s="343"/>
      <c r="P13" s="1108"/>
      <c r="Q13" s="327"/>
      <c r="R13" s="350"/>
      <c r="S13" s="1200"/>
      <c r="V13" s="1195"/>
      <c r="W13" s="567" t="s">
        <v>624</v>
      </c>
      <c r="X13" s="1199"/>
      <c r="Y13" s="564">
        <v>1930</v>
      </c>
      <c r="Z13" s="53"/>
      <c r="AA13" s="1055"/>
      <c r="AB13" s="1983"/>
    </row>
    <row r="14" spans="1:31" s="968" customFormat="1" ht="20.25" customHeight="1">
      <c r="A14" s="348"/>
      <c r="B14" s="562"/>
      <c r="C14" s="563" t="s">
        <v>405</v>
      </c>
      <c r="D14" s="1194" t="s">
        <v>401</v>
      </c>
      <c r="E14" s="564">
        <v>2000</v>
      </c>
      <c r="F14" s="47"/>
      <c r="G14" s="343"/>
      <c r="H14" s="1108"/>
      <c r="I14" s="327"/>
      <c r="J14" s="344"/>
      <c r="K14" s="348"/>
      <c r="L14" s="1108"/>
      <c r="M14" s="327"/>
      <c r="N14" s="350"/>
      <c r="O14" s="343"/>
      <c r="P14" s="1108"/>
      <c r="Q14" s="327"/>
      <c r="R14" s="350"/>
      <c r="S14" s="343"/>
      <c r="T14" s="1108"/>
      <c r="U14" s="327"/>
      <c r="V14" s="350"/>
      <c r="W14" s="567" t="s">
        <v>549</v>
      </c>
      <c r="X14" s="1199"/>
      <c r="Y14" s="564">
        <v>1670</v>
      </c>
      <c r="Z14" s="53"/>
      <c r="AA14" s="1055"/>
      <c r="AB14" s="1983"/>
    </row>
    <row r="15" spans="1:31" s="968" customFormat="1" ht="20.25" customHeight="1">
      <c r="A15" s="348"/>
      <c r="B15" s="562"/>
      <c r="C15" s="356" t="s">
        <v>428</v>
      </c>
      <c r="D15" s="1201" t="s">
        <v>401</v>
      </c>
      <c r="E15" s="568">
        <v>1220</v>
      </c>
      <c r="F15" s="49"/>
      <c r="G15" s="343"/>
      <c r="H15" s="1108"/>
      <c r="I15" s="327"/>
      <c r="J15" s="344"/>
      <c r="K15" s="348"/>
      <c r="L15" s="1108"/>
      <c r="M15" s="327"/>
      <c r="N15" s="350"/>
      <c r="O15" s="343"/>
      <c r="P15" s="1108"/>
      <c r="Q15" s="327"/>
      <c r="R15" s="350"/>
      <c r="S15" s="343"/>
      <c r="T15" s="1108"/>
      <c r="U15" s="327"/>
      <c r="V15" s="350"/>
      <c r="W15" s="569" t="s">
        <v>550</v>
      </c>
      <c r="X15" s="1202"/>
      <c r="Y15" s="570">
        <v>1350</v>
      </c>
      <c r="Z15" s="54"/>
      <c r="AA15" s="1055"/>
      <c r="AB15" s="1983"/>
    </row>
    <row r="16" spans="1:31" s="968" customFormat="1" ht="20.25" customHeight="1">
      <c r="A16" s="348"/>
      <c r="B16" s="562"/>
      <c r="C16" s="571" t="s">
        <v>429</v>
      </c>
      <c r="D16" s="1203" t="s">
        <v>401</v>
      </c>
      <c r="E16" s="572">
        <v>1150</v>
      </c>
      <c r="F16" s="50"/>
      <c r="G16" s="345"/>
      <c r="H16" s="1204"/>
      <c r="I16" s="346"/>
      <c r="J16" s="347"/>
      <c r="K16" s="351"/>
      <c r="L16" s="1204"/>
      <c r="M16" s="346"/>
      <c r="N16" s="352"/>
      <c r="O16" s="345"/>
      <c r="P16" s="1204"/>
      <c r="Q16" s="346"/>
      <c r="R16" s="352"/>
      <c r="S16" s="355"/>
      <c r="T16" s="1205"/>
      <c r="U16" s="346"/>
      <c r="V16" s="347"/>
      <c r="W16" s="569" t="s">
        <v>274</v>
      </c>
      <c r="X16" s="1202"/>
      <c r="Y16" s="570">
        <f>SUM(Y11:Y15)</f>
        <v>16620</v>
      </c>
      <c r="Z16" s="573">
        <f>SUM(Z11:Z15)</f>
        <v>0</v>
      </c>
      <c r="AA16" s="334"/>
      <c r="AB16" s="1983"/>
    </row>
    <row r="17" spans="1:59" s="968" customFormat="1" ht="20.25" customHeight="1">
      <c r="A17" s="345"/>
      <c r="B17" s="574">
        <f>E17+M17+Q17+I17+U17+Y17</f>
        <v>38870</v>
      </c>
      <c r="C17" s="575" t="s">
        <v>155</v>
      </c>
      <c r="D17" s="1206"/>
      <c r="E17" s="576">
        <f>SUM(E7:E16)</f>
        <v>16840</v>
      </c>
      <c r="F17" s="577">
        <f>SUM(F7:F16)</f>
        <v>0</v>
      </c>
      <c r="G17" s="575" t="s">
        <v>155</v>
      </c>
      <c r="H17" s="1206"/>
      <c r="I17" s="578">
        <f>SUM(I7:I16)</f>
        <v>3140</v>
      </c>
      <c r="J17" s="579">
        <f>SUM(J7:J16)</f>
        <v>0</v>
      </c>
      <c r="K17" s="575" t="s">
        <v>155</v>
      </c>
      <c r="L17" s="1206"/>
      <c r="M17" s="578">
        <f>SUM(M7:M16)</f>
        <v>1430</v>
      </c>
      <c r="N17" s="579">
        <f>SUM(N7:N16)</f>
        <v>0</v>
      </c>
      <c r="O17" s="575" t="s">
        <v>155</v>
      </c>
      <c r="P17" s="1206"/>
      <c r="Q17" s="576">
        <f>SUM(Q7:Q16)</f>
        <v>270</v>
      </c>
      <c r="R17" s="577">
        <f>SUM(R7:R16)</f>
        <v>0</v>
      </c>
      <c r="S17" s="575" t="s">
        <v>155</v>
      </c>
      <c r="T17" s="1206"/>
      <c r="U17" s="576">
        <f>SUM(U7:U16)</f>
        <v>220</v>
      </c>
      <c r="V17" s="580">
        <f>SUM(V7:V16)</f>
        <v>0</v>
      </c>
      <c r="W17" s="575" t="s">
        <v>155</v>
      </c>
      <c r="X17" s="1206"/>
      <c r="Y17" s="578">
        <f>SUM(Y7+Y16)</f>
        <v>16970</v>
      </c>
      <c r="Z17" s="579">
        <f>Z7+Z16</f>
        <v>0</v>
      </c>
      <c r="AA17" s="1055"/>
      <c r="AB17" s="1983"/>
    </row>
    <row r="18" spans="1:59" s="968" customFormat="1" ht="20.25" customHeight="1">
      <c r="A18" s="1987" t="s">
        <v>275</v>
      </c>
      <c r="B18" s="581" t="s">
        <v>276</v>
      </c>
      <c r="C18" s="558" t="s">
        <v>391</v>
      </c>
      <c r="D18" s="1207" t="s">
        <v>98</v>
      </c>
      <c r="E18" s="556">
        <v>2100</v>
      </c>
      <c r="F18" s="44"/>
      <c r="G18" s="558" t="s">
        <v>392</v>
      </c>
      <c r="H18" s="1207" t="s">
        <v>98</v>
      </c>
      <c r="I18" s="556">
        <v>600</v>
      </c>
      <c r="J18" s="44"/>
      <c r="K18" s="364"/>
      <c r="L18" s="1208"/>
      <c r="M18" s="362"/>
      <c r="N18" s="363"/>
      <c r="O18" s="361"/>
      <c r="P18" s="1208"/>
      <c r="Q18" s="362"/>
      <c r="R18" s="363"/>
      <c r="S18" s="361"/>
      <c r="T18" s="1208"/>
      <c r="U18" s="362"/>
      <c r="V18" s="363"/>
      <c r="W18" s="361"/>
      <c r="X18" s="1208"/>
      <c r="Y18" s="362"/>
      <c r="Z18" s="363"/>
      <c r="AA18" s="1055"/>
      <c r="AB18" s="1983"/>
    </row>
    <row r="19" spans="1:59" s="968" customFormat="1" ht="20.25" customHeight="1">
      <c r="A19" s="1988"/>
      <c r="B19" s="574">
        <f>E19+I19</f>
        <v>2700</v>
      </c>
      <c r="C19" s="575" t="s">
        <v>155</v>
      </c>
      <c r="D19" s="1206"/>
      <c r="E19" s="576">
        <f>SUM(E18:E18)</f>
        <v>2100</v>
      </c>
      <c r="F19" s="580">
        <f>SUM(F18)</f>
        <v>0</v>
      </c>
      <c r="G19" s="575" t="s">
        <v>155</v>
      </c>
      <c r="H19" s="1206"/>
      <c r="I19" s="576">
        <f>SUM(I18:I18)</f>
        <v>600</v>
      </c>
      <c r="J19" s="577">
        <f>SUM(J18:J18)</f>
        <v>0</v>
      </c>
      <c r="K19" s="575"/>
      <c r="L19" s="1206"/>
      <c r="M19" s="576"/>
      <c r="N19" s="582"/>
      <c r="O19" s="583"/>
      <c r="P19" s="1206"/>
      <c r="Q19" s="576"/>
      <c r="R19" s="584"/>
      <c r="S19" s="575"/>
      <c r="T19" s="1206"/>
      <c r="U19" s="576"/>
      <c r="V19" s="585"/>
      <c r="W19" s="1209"/>
      <c r="X19" s="1210"/>
      <c r="Y19" s="1210"/>
      <c r="Z19" s="1211"/>
      <c r="AA19" s="1055"/>
      <c r="AB19" s="1983"/>
    </row>
    <row r="20" spans="1:59" s="968" customFormat="1" ht="20.25" customHeight="1">
      <c r="A20" s="1973" t="s">
        <v>393</v>
      </c>
      <c r="B20" s="1974"/>
      <c r="C20" s="586" t="s">
        <v>394</v>
      </c>
      <c r="D20" s="1191" t="s">
        <v>98</v>
      </c>
      <c r="E20" s="560">
        <v>920</v>
      </c>
      <c r="F20" s="194"/>
      <c r="G20" s="348" t="s">
        <v>394</v>
      </c>
      <c r="H20" s="1201" t="s">
        <v>98</v>
      </c>
      <c r="I20" s="566">
        <v>480</v>
      </c>
      <c r="J20" s="44"/>
      <c r="K20" s="586" t="s">
        <v>394</v>
      </c>
      <c r="L20" s="1191"/>
      <c r="M20" s="560">
        <v>350</v>
      </c>
      <c r="N20" s="194"/>
      <c r="O20" s="361"/>
      <c r="P20" s="1208"/>
      <c r="Q20" s="362"/>
      <c r="R20" s="363"/>
      <c r="S20" s="587" t="s">
        <v>394</v>
      </c>
      <c r="T20" s="1194" t="s">
        <v>98</v>
      </c>
      <c r="U20" s="564">
        <v>460</v>
      </c>
      <c r="V20" s="46"/>
      <c r="W20" s="1212"/>
      <c r="X20" s="1213"/>
      <c r="Y20" s="1213"/>
      <c r="Z20" s="1214"/>
      <c r="AA20" s="1215"/>
      <c r="AB20" s="1216"/>
    </row>
    <row r="21" spans="1:59" s="968" customFormat="1" ht="20.25" customHeight="1">
      <c r="A21" s="343"/>
      <c r="B21" s="588"/>
      <c r="C21" s="358"/>
      <c r="D21" s="1217"/>
      <c r="E21" s="1094"/>
      <c r="F21" s="1218"/>
      <c r="G21" s="567" t="s">
        <v>625</v>
      </c>
      <c r="H21" s="1194" t="s">
        <v>98</v>
      </c>
      <c r="I21" s="564">
        <v>90</v>
      </c>
      <c r="J21" s="46"/>
      <c r="K21" s="348"/>
      <c r="L21" s="1108"/>
      <c r="M21" s="327"/>
      <c r="N21" s="350"/>
      <c r="O21" s="343"/>
      <c r="P21" s="1108"/>
      <c r="Q21" s="327"/>
      <c r="R21" s="350"/>
      <c r="S21" s="348"/>
      <c r="T21" s="1108"/>
      <c r="U21" s="354"/>
      <c r="V21" s="350"/>
      <c r="W21" s="1200"/>
      <c r="Z21" s="1195"/>
      <c r="AA21" s="561"/>
      <c r="AB21" s="1216"/>
    </row>
    <row r="22" spans="1:59" s="968" customFormat="1" ht="20.25" customHeight="1">
      <c r="A22" s="343"/>
      <c r="B22" s="588"/>
      <c r="C22" s="563" t="s">
        <v>395</v>
      </c>
      <c r="D22" s="1194" t="s">
        <v>98</v>
      </c>
      <c r="E22" s="564">
        <v>220</v>
      </c>
      <c r="F22" s="47"/>
      <c r="G22" s="356"/>
      <c r="H22" s="357"/>
      <c r="I22" s="341"/>
      <c r="J22" s="342"/>
      <c r="K22" s="348"/>
      <c r="L22" s="1108"/>
      <c r="M22" s="327"/>
      <c r="N22" s="350"/>
      <c r="O22" s="343"/>
      <c r="P22" s="1108"/>
      <c r="Q22" s="327"/>
      <c r="R22" s="350"/>
      <c r="S22" s="348"/>
      <c r="T22" s="1108"/>
      <c r="U22" s="327"/>
      <c r="V22" s="350"/>
      <c r="W22" s="1200"/>
      <c r="Z22" s="1195"/>
      <c r="AA22" s="1055"/>
      <c r="AB22" s="1216"/>
    </row>
    <row r="23" spans="1:59" s="968" customFormat="1" ht="20.25" customHeight="1">
      <c r="A23" s="343"/>
      <c r="B23" s="588"/>
      <c r="C23" s="563" t="s">
        <v>396</v>
      </c>
      <c r="D23" s="1194" t="s">
        <v>98</v>
      </c>
      <c r="E23" s="564">
        <v>330</v>
      </c>
      <c r="F23" s="47"/>
      <c r="G23" s="358"/>
      <c r="H23" s="1217"/>
      <c r="I23" s="359"/>
      <c r="J23" s="360"/>
      <c r="K23" s="348"/>
      <c r="L23" s="1108"/>
      <c r="M23" s="327"/>
      <c r="N23" s="350"/>
      <c r="O23" s="343"/>
      <c r="P23" s="1108"/>
      <c r="Q23" s="327"/>
      <c r="R23" s="350"/>
      <c r="S23" s="348"/>
      <c r="T23" s="1108"/>
      <c r="U23" s="327"/>
      <c r="V23" s="350"/>
      <c r="W23" s="1200"/>
      <c r="Z23" s="1195"/>
      <c r="AA23" s="1055"/>
      <c r="AB23" s="1216"/>
    </row>
    <row r="24" spans="1:59" s="968" customFormat="1" ht="20.25" customHeight="1">
      <c r="A24" s="343"/>
      <c r="B24" s="588"/>
      <c r="C24" s="351"/>
      <c r="D24" s="1204"/>
      <c r="E24" s="346"/>
      <c r="F24" s="347"/>
      <c r="G24" s="348" t="s">
        <v>626</v>
      </c>
      <c r="H24" s="1219" t="s">
        <v>98</v>
      </c>
      <c r="I24" s="566">
        <v>240</v>
      </c>
      <c r="J24" s="51"/>
      <c r="K24" s="351"/>
      <c r="L24" s="1204"/>
      <c r="M24" s="346"/>
      <c r="N24" s="352"/>
      <c r="O24" s="345"/>
      <c r="P24" s="1204"/>
      <c r="Q24" s="346"/>
      <c r="R24" s="352"/>
      <c r="S24" s="351"/>
      <c r="T24" s="1204"/>
      <c r="U24" s="346"/>
      <c r="V24" s="352"/>
      <c r="W24" s="1220"/>
      <c r="X24" s="1221"/>
      <c r="Y24" s="1221"/>
      <c r="Z24" s="1196"/>
      <c r="AA24" s="1055"/>
      <c r="AB24" s="1216"/>
    </row>
    <row r="25" spans="1:59" s="968" customFormat="1" ht="20.25" customHeight="1">
      <c r="A25" s="345"/>
      <c r="B25" s="574">
        <f>E25+M25+I25+U25</f>
        <v>3090</v>
      </c>
      <c r="C25" s="575" t="s">
        <v>155</v>
      </c>
      <c r="D25" s="1206"/>
      <c r="E25" s="576">
        <f>SUM(E20:E24)</f>
        <v>1470</v>
      </c>
      <c r="F25" s="580">
        <f>SUM(F20:F24)</f>
        <v>0</v>
      </c>
      <c r="G25" s="575" t="s">
        <v>155</v>
      </c>
      <c r="H25" s="1206"/>
      <c r="I25" s="576">
        <f>SUM(I20:I24)</f>
        <v>810</v>
      </c>
      <c r="J25" s="580">
        <f>SUM(J20:J24)</f>
        <v>0</v>
      </c>
      <c r="K25" s="575" t="s">
        <v>155</v>
      </c>
      <c r="L25" s="1206"/>
      <c r="M25" s="578">
        <f>SUM(M20:M24)</f>
        <v>350</v>
      </c>
      <c r="N25" s="579">
        <f>SUM(N20:N24)</f>
        <v>0</v>
      </c>
      <c r="O25" s="576"/>
      <c r="P25" s="1206"/>
      <c r="Q25" s="576"/>
      <c r="R25" s="584"/>
      <c r="S25" s="575" t="s">
        <v>155</v>
      </c>
      <c r="T25" s="1206"/>
      <c r="U25" s="578">
        <f>SUM(U20:U24)</f>
        <v>460</v>
      </c>
      <c r="V25" s="579">
        <f>SUM(V20:V24)</f>
        <v>0</v>
      </c>
      <c r="W25" s="1209"/>
      <c r="X25" s="1210"/>
      <c r="Y25" s="1210"/>
      <c r="Z25" s="1211"/>
      <c r="AA25" s="1055"/>
      <c r="AB25" s="1216"/>
    </row>
    <row r="26" spans="1:59" s="968" customFormat="1" ht="12" customHeight="1">
      <c r="A26" s="589" t="s">
        <v>511</v>
      </c>
      <c r="C26" s="590"/>
      <c r="D26" s="218"/>
      <c r="E26" s="590"/>
      <c r="F26" s="591"/>
      <c r="G26" s="590"/>
      <c r="H26" s="218"/>
      <c r="I26" s="590"/>
      <c r="J26" s="591"/>
      <c r="K26" s="327"/>
      <c r="L26" s="1108"/>
      <c r="M26" s="327"/>
      <c r="N26" s="592"/>
      <c r="O26" s="327"/>
      <c r="P26" s="1108"/>
      <c r="Q26" s="327"/>
      <c r="R26" s="592"/>
      <c r="S26" s="327"/>
      <c r="T26" s="1108"/>
      <c r="U26" s="327"/>
      <c r="V26" s="592"/>
      <c r="W26" s="327"/>
      <c r="X26" s="1108"/>
      <c r="Y26" s="327"/>
      <c r="Z26" s="592"/>
      <c r="AA26" s="334"/>
      <c r="AB26" s="1222"/>
    </row>
    <row r="27" spans="1:59" s="968" customFormat="1" ht="12" customHeight="1">
      <c r="A27" s="589" t="s">
        <v>406</v>
      </c>
      <c r="C27" s="590"/>
      <c r="D27" s="218"/>
      <c r="E27" s="590"/>
      <c r="F27" s="591"/>
      <c r="H27" s="589" t="s">
        <v>623</v>
      </c>
      <c r="K27" s="327"/>
      <c r="L27" s="1108"/>
      <c r="M27" s="327"/>
      <c r="N27" s="592"/>
      <c r="O27" s="218"/>
      <c r="P27" s="1108"/>
      <c r="Q27" s="327"/>
      <c r="S27" s="589"/>
      <c r="T27" s="1108"/>
      <c r="U27" s="327"/>
      <c r="V27" s="592"/>
      <c r="W27" s="327"/>
      <c r="X27" s="1108"/>
      <c r="Y27" s="327"/>
      <c r="Z27" s="592"/>
      <c r="AA27" s="334"/>
      <c r="AB27" s="1222"/>
    </row>
    <row r="28" spans="1:59" s="968" customFormat="1" ht="12" customHeight="1">
      <c r="A28" s="589" t="s">
        <v>627</v>
      </c>
      <c r="C28" s="590"/>
      <c r="D28" s="218"/>
      <c r="E28" s="590"/>
      <c r="F28" s="591"/>
      <c r="H28" s="218"/>
      <c r="K28" s="327"/>
      <c r="L28" s="1108"/>
      <c r="M28" s="327"/>
      <c r="N28" s="592"/>
      <c r="O28" s="589"/>
      <c r="P28" s="1108"/>
      <c r="Q28" s="327"/>
      <c r="T28" s="1108"/>
      <c r="U28" s="327"/>
      <c r="V28" s="592"/>
      <c r="W28" s="327"/>
      <c r="X28" s="1108"/>
      <c r="Y28" s="327"/>
      <c r="Z28" s="592"/>
      <c r="AA28" s="334"/>
      <c r="AB28" s="1222"/>
    </row>
    <row r="29" spans="1:59" s="968" customFormat="1" ht="12" customHeight="1">
      <c r="A29" s="915" t="s">
        <v>316</v>
      </c>
      <c r="B29" s="241"/>
      <c r="C29" s="218"/>
      <c r="D29" s="241"/>
      <c r="E29" s="593"/>
      <c r="F29" s="915"/>
      <c r="G29" s="241"/>
      <c r="H29" s="590"/>
      <c r="I29" s="1223"/>
      <c r="J29" s="590"/>
      <c r="K29" s="218"/>
      <c r="L29" s="590"/>
      <c r="M29" s="593"/>
      <c r="N29" s="590"/>
      <c r="O29" s="327"/>
      <c r="P29" s="1108"/>
      <c r="Q29" s="327"/>
      <c r="R29" s="594"/>
      <c r="S29" s="327"/>
      <c r="T29" s="1108"/>
      <c r="U29" s="327"/>
      <c r="V29" s="594"/>
      <c r="W29" s="327"/>
      <c r="X29" s="1224"/>
      <c r="Y29" s="327"/>
      <c r="Z29" s="594"/>
      <c r="AB29" s="1016"/>
    </row>
    <row r="30" spans="1:59" ht="12" customHeight="1">
      <c r="A30" s="915" t="s">
        <v>317</v>
      </c>
      <c r="B30" s="595"/>
      <c r="C30" s="595"/>
      <c r="D30" s="1225"/>
      <c r="E30" s="595"/>
      <c r="F30" s="594"/>
      <c r="G30" s="595"/>
      <c r="H30" s="1225"/>
      <c r="I30" s="595"/>
      <c r="J30" s="594"/>
      <c r="K30" s="595"/>
      <c r="L30" s="1225"/>
      <c r="M30" s="595"/>
      <c r="N30" s="594"/>
      <c r="O30" s="595"/>
      <c r="P30" s="1225"/>
      <c r="Q30" s="595"/>
      <c r="R30" s="594"/>
      <c r="S30" s="595"/>
      <c r="T30" s="1225"/>
      <c r="U30" s="595"/>
      <c r="V30" s="594"/>
      <c r="W30" s="595"/>
      <c r="X30" s="1225"/>
      <c r="Y30" s="595"/>
      <c r="Z30" s="594"/>
      <c r="AH30" s="1016"/>
      <c r="AM30" s="1016"/>
      <c r="AR30" s="1016"/>
      <c r="AW30" s="1016"/>
      <c r="BB30" s="1016"/>
      <c r="BG30" s="1016"/>
    </row>
    <row r="31" spans="1:59" ht="14.1" customHeight="1">
      <c r="B31" s="595"/>
      <c r="C31" s="595"/>
      <c r="D31" s="1225"/>
      <c r="E31" s="595"/>
      <c r="F31" s="594"/>
      <c r="G31" s="595"/>
      <c r="H31" s="1225"/>
      <c r="I31" s="595"/>
      <c r="J31" s="594"/>
      <c r="K31" s="595"/>
      <c r="L31" s="1225"/>
      <c r="M31" s="595"/>
      <c r="N31" s="594"/>
      <c r="O31" s="595"/>
      <c r="P31" s="1225"/>
      <c r="Q31" s="595"/>
      <c r="R31" s="594"/>
      <c r="S31" s="595"/>
      <c r="T31" s="1225"/>
      <c r="U31" s="595"/>
      <c r="V31" s="594"/>
      <c r="W31" s="595"/>
      <c r="X31" s="1225"/>
      <c r="Y31" s="595"/>
      <c r="Z31" s="594"/>
      <c r="AH31" s="1016"/>
      <c r="AM31" s="1016"/>
      <c r="AR31" s="1016"/>
      <c r="AW31" s="1016"/>
      <c r="BB31" s="1016"/>
      <c r="BG31" s="1016"/>
    </row>
    <row r="32" spans="1:59" ht="12">
      <c r="A32" s="915"/>
      <c r="B32" s="595"/>
      <c r="C32" s="595"/>
      <c r="D32" s="1225"/>
      <c r="E32" s="595"/>
      <c r="F32" s="594"/>
      <c r="G32" s="595"/>
      <c r="H32" s="1225"/>
      <c r="I32" s="595"/>
      <c r="J32" s="594"/>
      <c r="K32" s="595"/>
      <c r="L32" s="1225"/>
      <c r="M32" s="595"/>
      <c r="N32" s="594"/>
      <c r="O32" s="595"/>
      <c r="P32" s="1225"/>
      <c r="Q32" s="595"/>
      <c r="R32" s="594"/>
      <c r="S32" s="595"/>
      <c r="T32" s="1225"/>
      <c r="U32" s="595"/>
      <c r="V32" s="594"/>
      <c r="W32" s="595"/>
      <c r="X32" s="1225"/>
      <c r="Y32" s="595"/>
      <c r="Z32" s="594"/>
      <c r="AH32" s="1016"/>
      <c r="AM32" s="1016"/>
      <c r="AR32" s="1016"/>
      <c r="AW32" s="1016"/>
      <c r="BB32" s="1016"/>
      <c r="BG32" s="1016"/>
    </row>
    <row r="33" spans="1:59" s="968" customFormat="1" ht="11.25" customHeight="1">
      <c r="A33" s="596"/>
      <c r="C33" s="590"/>
      <c r="D33" s="218"/>
      <c r="E33" s="590"/>
      <c r="F33" s="591"/>
      <c r="G33" s="589"/>
      <c r="H33" s="218"/>
      <c r="J33" s="596"/>
      <c r="K33" s="327"/>
      <c r="L33" s="597"/>
      <c r="N33" s="592"/>
      <c r="O33" s="589"/>
      <c r="P33" s="1108"/>
      <c r="Q33" s="327"/>
      <c r="S33" s="327"/>
      <c r="T33" s="1108"/>
      <c r="U33" s="327"/>
      <c r="V33" s="592"/>
      <c r="W33" s="327"/>
      <c r="X33" s="1108"/>
      <c r="Y33" s="327"/>
      <c r="Z33" s="592"/>
      <c r="AA33" s="334"/>
      <c r="AB33" s="1222"/>
    </row>
    <row r="34" spans="1:59" s="968" customFormat="1" ht="11.25" customHeight="1">
      <c r="A34" s="915"/>
      <c r="C34" s="590"/>
      <c r="D34" s="218"/>
      <c r="E34" s="590"/>
      <c r="F34" s="593"/>
      <c r="G34" s="590"/>
      <c r="H34" s="218"/>
      <c r="I34" s="590"/>
      <c r="J34" s="593"/>
      <c r="K34" s="595"/>
      <c r="L34" s="1108"/>
      <c r="M34" s="327"/>
      <c r="N34" s="594"/>
      <c r="O34" s="327"/>
      <c r="P34" s="1108"/>
      <c r="Q34" s="327"/>
      <c r="R34" s="594"/>
      <c r="S34" s="327"/>
      <c r="T34" s="1108"/>
      <c r="U34" s="327"/>
      <c r="V34" s="594"/>
      <c r="W34" s="327"/>
      <c r="X34" s="1224"/>
      <c r="Y34" s="327"/>
      <c r="Z34" s="594"/>
      <c r="AB34" s="1016"/>
    </row>
    <row r="35" spans="1:59" ht="11.25" customHeight="1">
      <c r="A35" s="915"/>
      <c r="B35" s="595"/>
      <c r="C35" s="595"/>
      <c r="D35" s="1225"/>
      <c r="E35" s="595"/>
      <c r="F35" s="594"/>
      <c r="G35" s="595"/>
      <c r="H35" s="1225"/>
      <c r="I35" s="595"/>
      <c r="J35" s="594"/>
      <c r="K35" s="595"/>
      <c r="L35" s="1225"/>
      <c r="M35" s="595"/>
      <c r="N35" s="594"/>
      <c r="O35" s="595"/>
      <c r="P35" s="1225"/>
      <c r="Q35" s="595"/>
      <c r="R35" s="594"/>
      <c r="S35" s="595"/>
      <c r="T35" s="1225"/>
      <c r="U35" s="595"/>
      <c r="V35" s="594"/>
      <c r="W35" s="595"/>
      <c r="X35" s="1225"/>
      <c r="Y35" s="595"/>
      <c r="Z35" s="594"/>
      <c r="AH35" s="1016"/>
      <c r="AM35" s="1016"/>
      <c r="AR35" s="1016"/>
      <c r="AW35" s="1016"/>
      <c r="BB35" s="1016"/>
      <c r="BG35" s="1016"/>
    </row>
    <row r="36" spans="1:59" ht="14.1" customHeight="1">
      <c r="A36" s="595"/>
      <c r="B36" s="595"/>
      <c r="C36" s="595"/>
      <c r="D36" s="1225"/>
      <c r="E36" s="595"/>
      <c r="F36" s="594"/>
      <c r="G36" s="595"/>
      <c r="H36" s="1225"/>
      <c r="I36" s="595"/>
      <c r="J36" s="594"/>
      <c r="K36" s="595"/>
      <c r="L36" s="1225"/>
      <c r="M36" s="595"/>
      <c r="N36" s="594"/>
      <c r="O36" s="595"/>
      <c r="P36" s="1225"/>
      <c r="Q36" s="595"/>
      <c r="R36" s="594"/>
      <c r="S36" s="595"/>
      <c r="T36" s="1225"/>
      <c r="U36" s="595"/>
      <c r="V36" s="594"/>
      <c r="W36" s="595"/>
      <c r="X36" s="1225"/>
      <c r="Y36" s="595"/>
      <c r="Z36" s="594"/>
      <c r="AH36" s="1016"/>
      <c r="AM36" s="1016"/>
      <c r="AR36" s="1016"/>
      <c r="AW36" s="1016"/>
      <c r="BB36" s="1016"/>
      <c r="BG36" s="1016"/>
    </row>
    <row r="37" spans="1:59" ht="12" customHeight="1">
      <c r="A37" s="598"/>
      <c r="B37" s="598"/>
      <c r="C37" s="598"/>
      <c r="D37" s="598"/>
      <c r="E37" s="598"/>
      <c r="F37" s="598"/>
      <c r="G37" s="598"/>
      <c r="H37" s="598"/>
      <c r="I37" s="598"/>
      <c r="J37" s="598"/>
      <c r="K37" s="598"/>
      <c r="L37" s="598"/>
      <c r="M37" s="598"/>
      <c r="N37" s="598"/>
      <c r="O37" s="598"/>
      <c r="P37" s="598"/>
      <c r="Q37" s="598"/>
      <c r="R37" s="598"/>
      <c r="S37" s="598"/>
      <c r="T37" s="598"/>
      <c r="U37" s="598"/>
      <c r="V37" s="598"/>
      <c r="W37" s="598"/>
      <c r="X37" s="598"/>
      <c r="Y37" s="598"/>
      <c r="Z37" s="594"/>
      <c r="AH37" s="1016"/>
      <c r="AM37" s="1016"/>
      <c r="AR37" s="1016"/>
      <c r="AW37" s="1016"/>
      <c r="BB37" s="1016"/>
      <c r="BG37" s="1016"/>
    </row>
    <row r="38" spans="1:59" ht="13.5" customHeight="1">
      <c r="A38" s="598"/>
      <c r="B38" s="598"/>
      <c r="C38" s="598"/>
      <c r="D38" s="598"/>
      <c r="E38" s="598"/>
      <c r="F38" s="598"/>
      <c r="G38" s="598"/>
      <c r="H38" s="598"/>
      <c r="I38" s="598"/>
      <c r="J38" s="598"/>
      <c r="K38" s="598"/>
      <c r="L38" s="598"/>
      <c r="M38" s="598"/>
      <c r="N38" s="598"/>
      <c r="O38" s="598"/>
      <c r="P38" s="598"/>
      <c r="Q38" s="598"/>
      <c r="R38" s="598"/>
      <c r="S38" s="598"/>
      <c r="T38" s="598"/>
      <c r="U38" s="598"/>
      <c r="V38" s="598"/>
      <c r="W38" s="598"/>
      <c r="X38" s="598"/>
      <c r="Y38"/>
      <c r="Z38" s="594"/>
      <c r="AH38" s="1016"/>
      <c r="AM38" s="1016"/>
      <c r="AR38" s="1016"/>
      <c r="AW38" s="1016"/>
      <c r="BB38" s="1016"/>
      <c r="BG38" s="1016"/>
    </row>
    <row r="39" spans="1:59" ht="13.5">
      <c r="A39" s="596"/>
      <c r="B39" s="599"/>
      <c r="C39" s="599"/>
      <c r="D39" s="599"/>
      <c r="E39" s="599"/>
      <c r="F39" s="599"/>
      <c r="G39" s="599"/>
      <c r="H39" s="599"/>
      <c r="I39" s="599"/>
      <c r="J39" s="599"/>
      <c r="K39" s="599"/>
      <c r="L39" s="599"/>
      <c r="M39" s="599"/>
      <c r="N39" s="599"/>
      <c r="O39" s="599"/>
      <c r="P39" s="599"/>
      <c r="Q39" s="599"/>
      <c r="R39" s="599"/>
      <c r="S39" s="599"/>
      <c r="T39" s="599"/>
      <c r="U39" s="599"/>
      <c r="V39" s="599"/>
      <c r="W39" s="599"/>
      <c r="X39" s="599"/>
      <c r="Y39"/>
      <c r="Z39" s="594"/>
      <c r="AH39" s="1016"/>
      <c r="AM39" s="1016"/>
      <c r="AR39" s="1016"/>
      <c r="AW39" s="1016"/>
      <c r="BB39" s="1016"/>
      <c r="BG39" s="1016"/>
    </row>
    <row r="40" spans="1:59" ht="13.5">
      <c r="A40" s="596"/>
      <c r="B40" s="599"/>
      <c r="C40" s="599"/>
      <c r="D40" s="599"/>
      <c r="E40" s="599"/>
      <c r="F40" s="599"/>
      <c r="G40" s="599"/>
      <c r="H40" s="599"/>
      <c r="I40" s="599"/>
      <c r="J40" s="599"/>
      <c r="K40" s="599"/>
      <c r="L40" s="599"/>
      <c r="M40" s="599"/>
      <c r="N40" s="599"/>
      <c r="O40" s="599"/>
      <c r="P40" s="599"/>
      <c r="Q40" s="599"/>
      <c r="R40" s="599"/>
      <c r="S40" s="599"/>
      <c r="T40" s="599"/>
      <c r="U40" s="599"/>
      <c r="V40" s="599"/>
      <c r="W40" s="599"/>
      <c r="X40" s="599"/>
      <c r="Y40"/>
      <c r="Z40" s="594"/>
      <c r="AH40" s="1016"/>
      <c r="AM40" s="1016"/>
      <c r="AR40" s="1016"/>
      <c r="AW40" s="1016"/>
      <c r="BB40" s="1016"/>
      <c r="BG40" s="1016"/>
    </row>
    <row r="41" spans="1:59" ht="12">
      <c r="A41" s="596"/>
      <c r="B41" s="389"/>
      <c r="C41" s="1108"/>
      <c r="D41" s="389"/>
      <c r="E41" s="592"/>
      <c r="F41" s="389"/>
      <c r="G41" s="1108"/>
      <c r="H41" s="389"/>
      <c r="I41" s="592"/>
      <c r="J41" s="389"/>
      <c r="K41" s="1108"/>
      <c r="L41" s="389"/>
      <c r="M41" s="592"/>
      <c r="N41" s="389"/>
      <c r="O41" s="1108"/>
      <c r="P41" s="389"/>
      <c r="Q41" s="592"/>
      <c r="R41" s="389"/>
      <c r="S41" s="1108"/>
      <c r="T41" s="389"/>
      <c r="U41" s="592"/>
      <c r="V41" s="389"/>
      <c r="W41" s="1108"/>
      <c r="X41" s="389"/>
      <c r="Y41" s="592"/>
      <c r="AH41" s="1016"/>
      <c r="AM41" s="1016"/>
      <c r="AR41" s="1016"/>
      <c r="AW41" s="1016"/>
      <c r="BB41" s="1016"/>
      <c r="BG41" s="1016"/>
    </row>
    <row r="42" spans="1:59">
      <c r="A42" s="595"/>
      <c r="B42" s="595"/>
      <c r="C42" s="595"/>
      <c r="E42" s="595"/>
      <c r="G42" s="595"/>
      <c r="I42" s="595"/>
      <c r="K42" s="595"/>
      <c r="M42" s="595"/>
      <c r="O42" s="595"/>
      <c r="Q42" s="595"/>
      <c r="S42" s="595"/>
      <c r="U42" s="595"/>
      <c r="W42" s="595"/>
      <c r="Y42" s="595"/>
      <c r="AH42" s="1016"/>
      <c r="AM42" s="1016"/>
      <c r="AR42" s="1016"/>
      <c r="AW42" s="1016"/>
      <c r="BB42" s="1016"/>
      <c r="BG42" s="1016"/>
    </row>
    <row r="43" spans="1:59">
      <c r="AH43" s="1016"/>
      <c r="AM43" s="1016"/>
      <c r="AR43" s="1016"/>
      <c r="AW43" s="1016"/>
      <c r="BB43" s="1016"/>
      <c r="BG43" s="1016"/>
    </row>
    <row r="44" spans="1:59" ht="13.5" customHeight="1">
      <c r="AH44" s="1016"/>
      <c r="AM44" s="1016"/>
      <c r="AR44" s="1016"/>
      <c r="AW44" s="1016"/>
      <c r="BB44" s="1016"/>
      <c r="BG44" s="1016"/>
    </row>
    <row r="45" spans="1:59" ht="13.5" customHeight="1">
      <c r="AH45" s="1016"/>
      <c r="AM45" s="1016"/>
      <c r="AR45" s="1016"/>
      <c r="AW45" s="1016"/>
      <c r="BB45" s="1016"/>
      <c r="BG45" s="1016"/>
    </row>
    <row r="46" spans="1:59" ht="13.5" customHeight="1">
      <c r="AH46" s="1016"/>
      <c r="AM46" s="1016"/>
      <c r="AR46" s="1016"/>
      <c r="AW46" s="1016"/>
      <c r="BB46" s="1016"/>
      <c r="BG46" s="1016"/>
    </row>
    <row r="47" spans="1:59" ht="13.5" customHeight="1">
      <c r="AH47" s="1016"/>
      <c r="AM47" s="1016"/>
      <c r="AR47" s="1016"/>
      <c r="AW47" s="1016"/>
      <c r="BB47" s="1016"/>
      <c r="BG47" s="1016"/>
    </row>
    <row r="48" spans="1:59" ht="13.5" customHeight="1">
      <c r="AH48" s="1016"/>
      <c r="AM48" s="1016"/>
      <c r="AR48" s="1016"/>
      <c r="AW48" s="1016"/>
      <c r="BB48" s="1016"/>
      <c r="BG48" s="1016"/>
    </row>
    <row r="49" spans="2:59">
      <c r="AH49" s="1016"/>
      <c r="AM49" s="1016"/>
      <c r="AR49" s="1016"/>
      <c r="AW49" s="1016"/>
      <c r="BB49" s="1016"/>
      <c r="BG49" s="1016"/>
    </row>
    <row r="50" spans="2:59">
      <c r="AH50" s="1016"/>
      <c r="AM50" s="1016"/>
      <c r="AR50" s="1016"/>
      <c r="AW50" s="1016"/>
      <c r="BB50" s="1016"/>
      <c r="BG50" s="1016"/>
    </row>
    <row r="51" spans="2:59">
      <c r="AH51" s="1016"/>
      <c r="AM51" s="1016"/>
      <c r="AR51" s="1016"/>
      <c r="AW51" s="1016"/>
      <c r="BB51" s="1016"/>
      <c r="BG51" s="1016"/>
    </row>
    <row r="52" spans="2:59">
      <c r="B52" s="968"/>
      <c r="C52" s="968"/>
      <c r="D52" s="968"/>
      <c r="E52" s="968"/>
      <c r="F52" s="968"/>
      <c r="G52" s="968"/>
      <c r="H52" s="968"/>
      <c r="I52" s="968"/>
      <c r="J52" s="968"/>
      <c r="AH52" s="1016"/>
      <c r="AM52" s="1016"/>
      <c r="AR52" s="1016"/>
      <c r="AW52" s="1016"/>
      <c r="BB52" s="1016"/>
      <c r="BG52" s="1016"/>
    </row>
    <row r="53" spans="2:59">
      <c r="B53" s="1056"/>
      <c r="C53" s="1056"/>
      <c r="D53" s="1056"/>
      <c r="E53" s="1056"/>
      <c r="F53" s="1056"/>
      <c r="G53" s="1056"/>
      <c r="H53" s="968"/>
      <c r="I53" s="968"/>
      <c r="J53" s="968"/>
      <c r="K53" s="968"/>
      <c r="AH53" s="1016"/>
      <c r="AM53" s="1016"/>
      <c r="AR53" s="1016"/>
      <c r="AW53" s="1016"/>
      <c r="BB53" s="1016"/>
      <c r="BG53" s="1016"/>
    </row>
    <row r="54" spans="2:59">
      <c r="AH54" s="1016"/>
      <c r="AM54" s="1016"/>
      <c r="AR54" s="1016"/>
      <c r="AW54" s="1016"/>
      <c r="BB54" s="1016"/>
      <c r="BG54" s="1016"/>
    </row>
    <row r="55" spans="2:59">
      <c r="AH55" s="1016"/>
      <c r="AM55" s="1016"/>
      <c r="AR55" s="1016"/>
      <c r="AW55" s="1016"/>
      <c r="BB55" s="1016"/>
      <c r="BG55" s="1016"/>
    </row>
    <row r="56" spans="2:59">
      <c r="AH56" s="1016"/>
      <c r="AM56" s="1016"/>
      <c r="AR56" s="1016"/>
      <c r="AW56" s="1016"/>
      <c r="BB56" s="1016"/>
      <c r="BG56" s="1016"/>
    </row>
    <row r="57" spans="2:59">
      <c r="AH57" s="1016"/>
      <c r="AM57" s="1016"/>
      <c r="AR57" s="1016"/>
      <c r="AW57" s="1016"/>
      <c r="BB57" s="1016"/>
      <c r="BG57" s="1016"/>
    </row>
    <row r="58" spans="2:59">
      <c r="AH58" s="1016"/>
      <c r="AM58" s="1016"/>
      <c r="AR58" s="1016"/>
      <c r="AW58" s="1016"/>
      <c r="BB58" s="1016"/>
      <c r="BG58" s="1016"/>
    </row>
    <row r="59" spans="2:59">
      <c r="AH59" s="1016"/>
      <c r="AM59" s="1016"/>
      <c r="AR59" s="1016"/>
      <c r="AW59" s="1016"/>
      <c r="BB59" s="1016"/>
      <c r="BG59" s="1016"/>
    </row>
    <row r="60" spans="2:59">
      <c r="AH60" s="1016"/>
      <c r="AM60" s="1016"/>
      <c r="AR60" s="1016"/>
      <c r="AW60" s="1016"/>
      <c r="BB60" s="1016"/>
      <c r="BG60" s="1016"/>
    </row>
    <row r="61" spans="2:59">
      <c r="AH61" s="1016"/>
      <c r="AM61" s="1016"/>
      <c r="AR61" s="1016"/>
      <c r="AW61" s="1016"/>
      <c r="BB61" s="1016"/>
      <c r="BG61" s="1016"/>
    </row>
    <row r="62" spans="2:59">
      <c r="AH62" s="1016"/>
      <c r="AM62" s="1016"/>
      <c r="AR62" s="1016"/>
      <c r="AW62" s="1016"/>
      <c r="BB62" s="1016"/>
      <c r="BG62" s="1016"/>
    </row>
    <row r="63" spans="2:59">
      <c r="AH63" s="1016"/>
      <c r="AM63" s="1016"/>
      <c r="AR63" s="1016"/>
      <c r="AW63" s="1016"/>
      <c r="BB63" s="1016"/>
      <c r="BG63" s="1016"/>
    </row>
    <row r="64" spans="2:59">
      <c r="AH64" s="1016"/>
      <c r="AM64" s="1016"/>
      <c r="AR64" s="1016"/>
      <c r="AW64" s="1016"/>
      <c r="BB64" s="1016"/>
      <c r="BG64" s="1016"/>
    </row>
    <row r="65" s="1016" customFormat="1"/>
    <row r="66" s="1016" customFormat="1"/>
    <row r="67" s="1016" customFormat="1"/>
    <row r="68" s="1016" customFormat="1"/>
    <row r="69" s="1016" customFormat="1"/>
    <row r="70" s="1016" customFormat="1"/>
    <row r="71" s="1016" customFormat="1"/>
    <row r="72" s="1016" customFormat="1"/>
    <row r="73" s="1016" customFormat="1"/>
    <row r="74" s="1016" customFormat="1"/>
    <row r="75" s="1016" customFormat="1"/>
    <row r="76" s="1016" customFormat="1"/>
    <row r="77" s="1016" customFormat="1"/>
    <row r="78" s="1016" customFormat="1"/>
    <row r="79" s="1016" customFormat="1"/>
    <row r="80" s="1016" customFormat="1"/>
    <row r="81" s="1016" customFormat="1"/>
    <row r="82" s="1016" customFormat="1"/>
    <row r="83" s="1016" customFormat="1"/>
    <row r="84" s="1016" customFormat="1"/>
    <row r="85" s="1016" customFormat="1"/>
    <row r="86" s="1016" customFormat="1"/>
    <row r="87" s="1016" customFormat="1"/>
    <row r="88" s="1016" customFormat="1"/>
    <row r="89" s="1016" customFormat="1"/>
    <row r="90" s="1016" customFormat="1"/>
    <row r="91" s="1016" customFormat="1"/>
    <row r="92" s="1016" customFormat="1"/>
    <row r="93" s="1016" customFormat="1"/>
    <row r="94" s="1016" customFormat="1"/>
    <row r="95" s="1016" customFormat="1"/>
    <row r="96" s="1016" customFormat="1"/>
  </sheetData>
  <sheetProtection algorithmName="SHA-512" hashValue="9KdTntRxI+w87Mvm0vY86Dv81eSzc9ZEJ74YduguVIY5ARSOzgtT8ds0Ho1rWQD7uRkJ9atgedbMhxelThQe8A==" saltValue="7G7+KESUEQlWkDARlwjQvg==" spinCount="100000" sheet="1" selectLockedCells="1"/>
  <mergeCells count="39">
    <mergeCell ref="A2:B2"/>
    <mergeCell ref="D5:F5"/>
    <mergeCell ref="A1:B1"/>
    <mergeCell ref="D1:G1"/>
    <mergeCell ref="H1:K1"/>
    <mergeCell ref="C2:G3"/>
    <mergeCell ref="H2:K3"/>
    <mergeCell ref="A3:B3"/>
    <mergeCell ref="X1:Z1"/>
    <mergeCell ref="L2:O3"/>
    <mergeCell ref="P2:Q3"/>
    <mergeCell ref="V2:W2"/>
    <mergeCell ref="X2:Z2"/>
    <mergeCell ref="L1:M1"/>
    <mergeCell ref="N1:O1"/>
    <mergeCell ref="P1:Q1"/>
    <mergeCell ref="R1:R2"/>
    <mergeCell ref="S1:U2"/>
    <mergeCell ref="V1:W1"/>
    <mergeCell ref="AB6:AB19"/>
    <mergeCell ref="A7:B7"/>
    <mergeCell ref="W10:Z10"/>
    <mergeCell ref="A18:A19"/>
    <mergeCell ref="S3:U3"/>
    <mergeCell ref="V3:Z3"/>
    <mergeCell ref="D4:J4"/>
    <mergeCell ref="K4:L4"/>
    <mergeCell ref="M4:O4"/>
    <mergeCell ref="P4:R4"/>
    <mergeCell ref="S4:U4"/>
    <mergeCell ref="V4:Z5"/>
    <mergeCell ref="H5:J5"/>
    <mergeCell ref="K5:L5"/>
    <mergeCell ref="M5:O5"/>
    <mergeCell ref="A20:B20"/>
    <mergeCell ref="P5:R5"/>
    <mergeCell ref="S5:U5"/>
    <mergeCell ref="A6:B6"/>
    <mergeCell ref="T11:V11"/>
  </mergeCells>
  <phoneticPr fontId="3"/>
  <conditionalFormatting sqref="F8">
    <cfRule type="cellIs" dxfId="95" priority="3" stopIfTrue="1" operator="greaterThan">
      <formula>$E$8</formula>
    </cfRule>
  </conditionalFormatting>
  <conditionalFormatting sqref="F20 N20 J20:J22 F22:F23 J24">
    <cfRule type="expression" dxfId="94" priority="10" stopIfTrue="1">
      <formula>E20&lt;F20</formula>
    </cfRule>
  </conditionalFormatting>
  <conditionalFormatting sqref="N7 V7">
    <cfRule type="expression" dxfId="93" priority="2" stopIfTrue="1">
      <formula>M7&lt;N7</formula>
    </cfRule>
  </conditionalFormatting>
  <conditionalFormatting sqref="R7">
    <cfRule type="expression" dxfId="92" priority="1" stopIfTrue="1">
      <formula>Q7&lt;R7</formula>
    </cfRule>
  </conditionalFormatting>
  <conditionalFormatting sqref="V16">
    <cfRule type="expression" dxfId="91" priority="11" stopIfTrue="1">
      <formula>U16&lt;V16</formula>
    </cfRule>
  </conditionalFormatting>
  <conditionalFormatting sqref="Z7">
    <cfRule type="expression" dxfId="90" priority="8" stopIfTrue="1">
      <formula>Y7&lt;Z7</formula>
    </cfRule>
  </conditionalFormatting>
  <conditionalFormatting sqref="Z11:Z15 F7 J7:J8 F9:F16 F18 J18 V20">
    <cfRule type="expression" dxfId="89" priority="12" stopIfTrue="1">
      <formula>E7&lt;F7</formula>
    </cfRule>
  </conditionalFormatting>
  <conditionalFormatting sqref="Z15:Z16">
    <cfRule type="expression" dxfId="88" priority="6" stopIfTrue="1">
      <formula>Y15&lt;Z15</formula>
    </cfRule>
  </conditionalFormatting>
  <conditionalFormatting sqref="AI7 AS7 AX7 BH7 AN7:AN8 BC7:BC8 AI9:AI16 BH10:BH11 BH14:BH16 AI18 AN18 BC20">
    <cfRule type="expression" dxfId="87" priority="35" stopIfTrue="1">
      <formula>AG7&lt;AI7</formula>
    </cfRule>
  </conditionalFormatting>
  <conditionalFormatting sqref="AI20 AS20 AN20:AN22 AI22:AI23 AN24">
    <cfRule type="expression" dxfId="86" priority="29" stopIfTrue="1">
      <formula>AG20&lt;AI20</formula>
    </cfRule>
  </conditionalFormatting>
  <conditionalFormatting sqref="BC11 BC13">
    <cfRule type="expression" dxfId="85" priority="32" stopIfTrue="1">
      <formula>BA11&lt;BC11</formula>
    </cfRule>
  </conditionalFormatting>
  <conditionalFormatting sqref="BH12">
    <cfRule type="expression" dxfId="84" priority="34" stopIfTrue="1">
      <formula>BA12&lt;BH12</formula>
    </cfRule>
  </conditionalFormatting>
  <conditionalFormatting sqref="BH13">
    <cfRule type="expression" dxfId="83" priority="33" stopIfTrue="1">
      <formula>BA13&lt;BH13</formula>
    </cfRule>
  </conditionalFormatting>
  <dataValidations count="1">
    <dataValidation imeMode="off" allowBlank="1" showInputMessage="1" showErrorMessage="1" sqref="S1 V2 D1 V4 S3 P2:Q3 X2:Z2 H5 D5 N1 Q7 Y7:Z7 Z25 U14:V25 Y11:Z17 E7:F25 Q8:R25 M7:N25 I7:J25 U7:V12" xr:uid="{B6BF028B-3BC7-448B-8C48-23F5E6D893E3}"/>
  </dataValidations>
  <printOptions horizontalCentered="1"/>
  <pageMargins left="0.39370078740157483" right="0" top="0.39370078740157483" bottom="0" header="0.51181102362204722" footer="0"/>
  <pageSetup paperSize="9" scale="96" orientation="landscape" horizontalDpi="300" verticalDpi="300" r:id="rId1"/>
  <headerFooter alignWithMargins="0">
    <oddHeader xml:space="preserve">&amp;R
</oddHeader>
    <oddFooter>&amp;R&amp;10河北折込センター　TEL:022-390-7322
FAX:022-390-7822</oddFooter>
  </headerFooter>
  <ignoredErrors>
    <ignoredError sqref="C2"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065A-520A-4B08-AB2D-69BF1D4897D3}">
  <sheetPr>
    <pageSetUpPr fitToPage="1"/>
  </sheetPr>
  <dimension ref="A1:U49"/>
  <sheetViews>
    <sheetView showGridLines="0" showZeros="0" zoomScale="85" zoomScaleNormal="85" workbookViewId="0"/>
  </sheetViews>
  <sheetFormatPr defaultRowHeight="27.6" customHeight="1"/>
  <cols>
    <col min="1" max="1" width="16.375" style="82" customWidth="1"/>
    <col min="2" max="2" width="0.75" style="82" customWidth="1"/>
    <col min="3" max="3" width="23.125" style="82" customWidth="1"/>
    <col min="4" max="5" width="16.375" style="79" customWidth="1"/>
    <col min="6" max="6" width="15.625" style="82" customWidth="1"/>
    <col min="7" max="7" width="4.25" style="82" customWidth="1"/>
    <col min="8" max="10" width="5.25" style="82" customWidth="1"/>
    <col min="11" max="11" width="15.625" style="82" customWidth="1"/>
    <col min="12" max="12" width="4.25" style="82" customWidth="1"/>
    <col min="13" max="14" width="5.625" style="82" customWidth="1"/>
    <col min="15" max="15" width="7.625" style="82" customWidth="1"/>
    <col min="16" max="16" width="8.625" style="82" customWidth="1"/>
    <col min="17" max="18" width="9.625" style="82" customWidth="1"/>
    <col min="19" max="19" width="3.25" style="82" customWidth="1"/>
    <col min="20" max="20" width="5.625" style="82" customWidth="1"/>
    <col min="21" max="21" width="7.375" style="82" customWidth="1"/>
    <col min="22" max="16384" width="9" style="82"/>
  </cols>
  <sheetData>
    <row r="1" spans="1:21" ht="18" customHeight="1" thickTop="1">
      <c r="A1" s="76" t="s">
        <v>576</v>
      </c>
      <c r="B1" s="77"/>
      <c r="C1" s="78" t="s">
        <v>577</v>
      </c>
      <c r="E1" s="80"/>
      <c r="F1" s="80"/>
      <c r="G1" s="81"/>
      <c r="K1" s="2084">
        <f ca="1">SUM(TODAY())</f>
        <v>46325</v>
      </c>
      <c r="L1" s="2084"/>
      <c r="Q1" s="83"/>
      <c r="R1" s="83"/>
      <c r="S1" s="83"/>
      <c r="T1" s="83"/>
      <c r="U1" s="83"/>
    </row>
    <row r="2" spans="1:21" ht="15" customHeight="1">
      <c r="A2" s="84"/>
      <c r="B2" s="85"/>
      <c r="C2" s="2085">
        <f>市内東京紙!B21</f>
        <v>0</v>
      </c>
      <c r="D2" s="2087" t="s">
        <v>578</v>
      </c>
      <c r="E2" s="2088"/>
      <c r="F2" s="2088"/>
      <c r="G2" s="81"/>
      <c r="H2" s="86"/>
      <c r="K2" s="87"/>
      <c r="L2" s="88"/>
      <c r="M2" s="88"/>
      <c r="N2" s="88"/>
      <c r="O2" s="88"/>
    </row>
    <row r="3" spans="1:21" ht="42.75" customHeight="1" thickBot="1">
      <c r="A3" s="89"/>
      <c r="B3" s="85"/>
      <c r="C3" s="2086"/>
      <c r="D3" s="2087"/>
      <c r="E3" s="2088"/>
      <c r="F3" s="2088"/>
      <c r="G3" s="81"/>
      <c r="H3" s="86"/>
      <c r="K3" s="87"/>
      <c r="L3" s="88"/>
      <c r="M3" s="88"/>
      <c r="N3" s="88"/>
      <c r="O3" s="88"/>
    </row>
    <row r="4" spans="1:21" ht="4.5" customHeight="1" thickTop="1" thickBot="1">
      <c r="C4" s="90"/>
      <c r="D4" s="80"/>
      <c r="E4" s="80"/>
      <c r="F4" s="80"/>
      <c r="G4" s="81"/>
      <c r="H4" s="86"/>
      <c r="I4" s="91"/>
      <c r="J4" s="91"/>
      <c r="K4" s="91"/>
      <c r="L4" s="92"/>
      <c r="Q4" s="93"/>
      <c r="R4" s="93"/>
      <c r="S4" s="93"/>
      <c r="T4" s="93"/>
      <c r="U4" s="93"/>
    </row>
    <row r="5" spans="1:21" ht="50.25" customHeight="1" thickTop="1" thickBot="1">
      <c r="A5" s="94" t="s">
        <v>579</v>
      </c>
      <c r="B5" s="95"/>
      <c r="C5" s="2089">
        <f>市内河!U4</f>
        <v>0</v>
      </c>
      <c r="D5" s="2090"/>
      <c r="E5" s="97" t="s">
        <v>1</v>
      </c>
      <c r="F5" s="98">
        <f>市内河!O2</f>
        <v>0</v>
      </c>
      <c r="G5" s="2091" t="s">
        <v>580</v>
      </c>
      <c r="H5" s="2092"/>
      <c r="I5" s="2093"/>
      <c r="J5" s="2094">
        <f>市内河!N1</f>
        <v>0</v>
      </c>
      <c r="K5" s="2094"/>
      <c r="L5" s="2095"/>
      <c r="M5" s="99"/>
      <c r="O5" s="100"/>
      <c r="P5" s="100"/>
      <c r="Q5" s="100"/>
    </row>
    <row r="6" spans="1:21" ht="13.5" customHeight="1" thickTop="1">
      <c r="A6" s="2064" t="s">
        <v>581</v>
      </c>
      <c r="B6" s="102"/>
      <c r="C6" s="2066">
        <f>市内河!D1</f>
        <v>0</v>
      </c>
      <c r="D6" s="2067"/>
      <c r="E6" s="2068" t="s">
        <v>582</v>
      </c>
      <c r="F6" s="2071">
        <f>市内河!G2</f>
        <v>0</v>
      </c>
      <c r="G6" s="2072"/>
      <c r="H6" s="2072"/>
      <c r="I6" s="2072"/>
      <c r="J6" s="2072"/>
      <c r="K6" s="2072"/>
      <c r="L6" s="2073"/>
      <c r="M6" s="99"/>
      <c r="N6" s="100"/>
      <c r="O6" s="100"/>
      <c r="P6" s="100"/>
      <c r="Q6" s="100"/>
    </row>
    <row r="7" spans="1:21" ht="40.5" customHeight="1">
      <c r="A7" s="2065"/>
      <c r="B7" s="104"/>
      <c r="C7" s="2080">
        <f>市内河!C2</f>
        <v>0</v>
      </c>
      <c r="D7" s="2081"/>
      <c r="E7" s="2069"/>
      <c r="F7" s="2074"/>
      <c r="G7" s="2075"/>
      <c r="H7" s="2075"/>
      <c r="I7" s="2075"/>
      <c r="J7" s="2075"/>
      <c r="K7" s="2075"/>
      <c r="L7" s="2076"/>
      <c r="M7" s="105"/>
      <c r="N7" s="105"/>
      <c r="O7" s="106"/>
      <c r="P7" s="106"/>
      <c r="Q7" s="106"/>
      <c r="R7" s="106"/>
      <c r="S7" s="106"/>
      <c r="T7" s="106"/>
    </row>
    <row r="8" spans="1:21" ht="16.5" customHeight="1" thickBot="1">
      <c r="A8" s="107" t="s">
        <v>583</v>
      </c>
      <c r="B8" s="108"/>
      <c r="C8" s="2082"/>
      <c r="D8" s="2083"/>
      <c r="E8" s="2070"/>
      <c r="F8" s="2077"/>
      <c r="G8" s="2078"/>
      <c r="H8" s="2078"/>
      <c r="I8" s="2078"/>
      <c r="J8" s="2078"/>
      <c r="K8" s="2078"/>
      <c r="L8" s="2079"/>
      <c r="M8" s="105"/>
      <c r="N8" s="105"/>
      <c r="O8" s="106"/>
      <c r="P8" s="106"/>
      <c r="Q8" s="106"/>
      <c r="R8" s="106"/>
      <c r="S8" s="106"/>
      <c r="T8" s="106"/>
    </row>
    <row r="9" spans="1:21" ht="24.75" customHeight="1" thickTop="1">
      <c r="A9" s="103" t="s">
        <v>584</v>
      </c>
      <c r="B9" s="104"/>
      <c r="C9" s="109">
        <f>F11</f>
        <v>0</v>
      </c>
      <c r="D9" s="110" t="s">
        <v>585</v>
      </c>
      <c r="E9" s="2041" t="s">
        <v>586</v>
      </c>
      <c r="F9" s="2043">
        <f>SUM(F11:F15)</f>
        <v>0</v>
      </c>
      <c r="G9" s="2043"/>
      <c r="H9" s="2045" t="s">
        <v>585</v>
      </c>
      <c r="I9" s="111"/>
      <c r="K9" s="112"/>
      <c r="L9" s="113"/>
      <c r="M9" s="105"/>
      <c r="N9" s="105"/>
      <c r="O9" s="106"/>
      <c r="P9" s="106"/>
      <c r="Q9" s="106"/>
      <c r="R9" s="106"/>
      <c r="S9" s="106"/>
      <c r="T9" s="106"/>
    </row>
    <row r="10" spans="1:21" ht="24.75" customHeight="1" thickBot="1">
      <c r="A10" s="114" t="s">
        <v>587</v>
      </c>
      <c r="B10" s="115"/>
      <c r="C10" s="116">
        <f>F12</f>
        <v>0</v>
      </c>
      <c r="D10" s="117" t="s">
        <v>585</v>
      </c>
      <c r="E10" s="2042"/>
      <c r="F10" s="2044"/>
      <c r="G10" s="2044"/>
      <c r="H10" s="2046"/>
      <c r="I10" s="118"/>
      <c r="J10" s="119"/>
      <c r="K10" s="120"/>
      <c r="L10" s="121"/>
      <c r="M10" s="105"/>
      <c r="N10" s="122"/>
      <c r="O10" s="122"/>
      <c r="P10" s="122"/>
      <c r="Q10" s="122"/>
      <c r="R10" s="122"/>
      <c r="S10" s="122"/>
      <c r="T10" s="122"/>
    </row>
    <row r="11" spans="1:21" ht="23.25" customHeight="1" thickTop="1">
      <c r="A11" s="123" t="s">
        <v>588</v>
      </c>
      <c r="B11" s="124"/>
      <c r="C11" s="2047" t="s">
        <v>589</v>
      </c>
      <c r="D11" s="2048"/>
      <c r="E11" s="125" t="s">
        <v>590</v>
      </c>
      <c r="F11" s="126">
        <f>SUM(市内河!R3,市内東京紙!R3,近郊!F7,近郊!F11,近郊!F14,近郊!F22:F24,近郊!N20)</f>
        <v>0</v>
      </c>
      <c r="G11" s="127" t="s">
        <v>585</v>
      </c>
      <c r="H11" s="2049" t="s">
        <v>591</v>
      </c>
      <c r="I11" s="2050"/>
      <c r="J11" s="2050"/>
      <c r="K11" s="128">
        <f>市内東京紙!R3+近郊!N20</f>
        <v>0</v>
      </c>
      <c r="L11" s="129" t="s">
        <v>585</v>
      </c>
      <c r="M11" s="105"/>
      <c r="N11" s="122"/>
      <c r="O11" s="122"/>
      <c r="P11" s="122"/>
      <c r="Q11" s="122"/>
      <c r="R11" s="122"/>
      <c r="S11" s="122"/>
      <c r="T11" s="122"/>
    </row>
    <row r="12" spans="1:21" ht="23.25" customHeight="1">
      <c r="A12" s="130"/>
      <c r="B12" s="131"/>
      <c r="C12" s="131"/>
      <c r="D12" s="132"/>
      <c r="E12" s="2051" t="s">
        <v>592</v>
      </c>
      <c r="F12" s="2054">
        <f>近郊!S3-SUM(近郊!F7,近郊!F11,近郊!F14,近郊!F22:F24,近郊!N20)+仙南!S3+大崎!S3+石巻!S3+栗原!S3+気仙沼!S3+'一関方面 '!S3</f>
        <v>0</v>
      </c>
      <c r="G12" s="2057" t="s">
        <v>585</v>
      </c>
      <c r="H12" s="2060" t="s">
        <v>593</v>
      </c>
      <c r="I12" s="2061"/>
      <c r="J12" s="2061"/>
      <c r="K12" s="133">
        <f>SUM(近郊!J22,近郊!N22:N24)</f>
        <v>0</v>
      </c>
      <c r="L12" s="134" t="s">
        <v>594</v>
      </c>
      <c r="M12" s="99"/>
      <c r="N12" s="135"/>
    </row>
    <row r="13" spans="1:21" ht="23.25" customHeight="1">
      <c r="A13" s="130"/>
      <c r="B13" s="131"/>
      <c r="C13" s="131"/>
      <c r="D13" s="132"/>
      <c r="E13" s="2052"/>
      <c r="F13" s="2055"/>
      <c r="G13" s="2058"/>
      <c r="H13" s="2062" t="s">
        <v>595</v>
      </c>
      <c r="I13" s="2063"/>
      <c r="J13" s="2063"/>
      <c r="K13" s="133">
        <f>'一関方面 '!S3</f>
        <v>0</v>
      </c>
      <c r="L13" s="134" t="s">
        <v>594</v>
      </c>
      <c r="M13" s="99"/>
      <c r="N13" s="99"/>
    </row>
    <row r="14" spans="1:21" ht="23.25" customHeight="1" thickBot="1">
      <c r="A14" s="136"/>
      <c r="B14" s="137"/>
      <c r="C14" s="137"/>
      <c r="D14" s="138"/>
      <c r="E14" s="2053"/>
      <c r="F14" s="2056"/>
      <c r="G14" s="2059"/>
      <c r="H14" s="2033" t="s">
        <v>596</v>
      </c>
      <c r="I14" s="2034"/>
      <c r="J14" s="2034"/>
      <c r="K14" s="139">
        <f>気仙沼!Z7</f>
        <v>0</v>
      </c>
      <c r="L14" s="140" t="s">
        <v>585</v>
      </c>
      <c r="M14" s="99"/>
      <c r="N14" s="99"/>
    </row>
    <row r="15" spans="1:21" ht="23.25" customHeight="1" thickTop="1">
      <c r="A15" s="141" t="s">
        <v>597</v>
      </c>
      <c r="C15" s="2035" t="s">
        <v>598</v>
      </c>
      <c r="D15" s="2036"/>
      <c r="E15" s="142" t="s">
        <v>599</v>
      </c>
      <c r="F15" s="143"/>
      <c r="G15" s="144" t="s">
        <v>585</v>
      </c>
      <c r="H15" s="2037"/>
      <c r="I15" s="2038"/>
      <c r="J15" s="2038"/>
      <c r="K15" s="2038"/>
      <c r="L15" s="2039"/>
      <c r="M15" s="99"/>
      <c r="N15" s="99"/>
    </row>
    <row r="16" spans="1:21" ht="27" customHeight="1" thickBot="1">
      <c r="A16" s="145" t="s">
        <v>600</v>
      </c>
      <c r="B16" s="146"/>
      <c r="C16" s="147"/>
      <c r="D16" s="119"/>
      <c r="E16" s="148" t="s">
        <v>601</v>
      </c>
      <c r="F16" s="2040"/>
      <c r="G16" s="2040"/>
      <c r="H16" s="119"/>
      <c r="I16" s="119"/>
      <c r="J16" s="119"/>
      <c r="K16" s="149"/>
      <c r="L16" s="150"/>
      <c r="P16" s="151"/>
      <c r="Q16" s="152"/>
      <c r="R16" s="152"/>
    </row>
    <row r="17" spans="1:20" ht="21.75" customHeight="1" thickTop="1">
      <c r="A17" s="101" t="s">
        <v>602</v>
      </c>
      <c r="B17" s="102"/>
      <c r="C17" s="131"/>
      <c r="D17" s="153"/>
      <c r="E17" s="131"/>
      <c r="F17" s="131"/>
      <c r="G17" s="131"/>
      <c r="H17" s="131"/>
      <c r="I17" s="131"/>
      <c r="J17" s="131"/>
      <c r="K17" s="131"/>
      <c r="L17" s="154"/>
      <c r="P17" s="151"/>
      <c r="Q17" s="155"/>
      <c r="R17" s="155"/>
    </row>
    <row r="18" spans="1:20" ht="21" customHeight="1">
      <c r="A18" s="156"/>
      <c r="B18" s="157"/>
      <c r="C18" s="131"/>
      <c r="D18" s="131"/>
      <c r="E18" s="131"/>
      <c r="F18" s="131"/>
      <c r="G18" s="131"/>
      <c r="H18" s="131"/>
      <c r="I18" s="131"/>
      <c r="J18" s="131"/>
      <c r="K18" s="131"/>
      <c r="L18" s="158"/>
      <c r="P18" s="151"/>
      <c r="Q18" s="155"/>
      <c r="R18" s="155"/>
    </row>
    <row r="19" spans="1:20" s="151" customFormat="1" ht="21.75" customHeight="1">
      <c r="A19" s="156"/>
      <c r="B19" s="157"/>
      <c r="C19" s="131"/>
      <c r="D19" s="131"/>
      <c r="E19" s="131"/>
      <c r="F19" s="131"/>
      <c r="G19" s="131"/>
      <c r="H19" s="131"/>
      <c r="I19" s="131"/>
      <c r="J19" s="131"/>
      <c r="K19" s="131"/>
      <c r="L19" s="158"/>
      <c r="Q19" s="159"/>
      <c r="R19" s="159"/>
    </row>
    <row r="20" spans="1:20" s="151" customFormat="1" ht="21.75" customHeight="1">
      <c r="A20" s="156"/>
      <c r="B20" s="157"/>
      <c r="C20" s="131"/>
      <c r="D20" s="131"/>
      <c r="E20" s="131"/>
      <c r="F20" s="131"/>
      <c r="G20" s="131"/>
      <c r="H20" s="131"/>
      <c r="I20" s="131"/>
      <c r="J20" s="131"/>
      <c r="K20" s="131"/>
      <c r="L20" s="158"/>
      <c r="M20" s="160"/>
      <c r="N20" s="160"/>
      <c r="O20" s="160"/>
      <c r="P20" s="160"/>
      <c r="Q20" s="160"/>
      <c r="R20" s="160"/>
      <c r="S20" s="160"/>
      <c r="T20" s="160"/>
    </row>
    <row r="21" spans="1:20" s="151" customFormat="1" ht="21.75" customHeight="1">
      <c r="A21" s="156"/>
      <c r="B21" s="157"/>
      <c r="C21" s="131"/>
      <c r="D21" s="131"/>
      <c r="E21" s="131"/>
      <c r="F21" s="131"/>
      <c r="G21" s="131"/>
      <c r="H21" s="131"/>
      <c r="I21" s="131"/>
      <c r="J21" s="131"/>
      <c r="K21" s="161"/>
      <c r="L21" s="162">
        <f>市内河!U2</f>
        <v>0</v>
      </c>
      <c r="M21" s="163"/>
      <c r="P21" s="163"/>
      <c r="Q21" s="163"/>
      <c r="R21" s="163"/>
    </row>
    <row r="22" spans="1:20" s="151" customFormat="1" ht="21.75" customHeight="1">
      <c r="A22" s="156"/>
      <c r="B22" s="157"/>
      <c r="C22" s="131"/>
      <c r="D22" s="131"/>
      <c r="E22" s="131"/>
      <c r="F22" s="131"/>
      <c r="G22" s="131"/>
      <c r="H22" s="131"/>
      <c r="I22" s="131"/>
      <c r="J22" s="131"/>
      <c r="K22" s="164"/>
      <c r="L22" s="165"/>
      <c r="M22" s="163"/>
      <c r="N22" s="163"/>
      <c r="O22" s="163"/>
      <c r="P22" s="163"/>
      <c r="Q22" s="163"/>
      <c r="R22" s="163"/>
      <c r="S22" s="163"/>
      <c r="T22" s="163"/>
    </row>
    <row r="23" spans="1:20" s="151" customFormat="1" ht="21.75" customHeight="1" thickBot="1">
      <c r="A23" s="166"/>
      <c r="B23" s="167"/>
      <c r="C23" s="168"/>
      <c r="D23" s="168"/>
      <c r="E23" s="168"/>
      <c r="F23" s="168"/>
      <c r="G23" s="168"/>
      <c r="H23" s="168"/>
      <c r="I23" s="168"/>
      <c r="J23" s="168"/>
      <c r="K23" s="169"/>
      <c r="L23" s="170"/>
      <c r="M23" s="163"/>
      <c r="N23" s="163"/>
      <c r="O23" s="163"/>
      <c r="P23" s="163"/>
      <c r="Q23" s="163"/>
      <c r="R23" s="163"/>
      <c r="S23" s="163"/>
      <c r="T23" s="163"/>
    </row>
    <row r="24" spans="1:20" s="172" customFormat="1" ht="24.75" customHeight="1" thickTop="1">
      <c r="A24" s="171"/>
      <c r="B24" s="171"/>
      <c r="C24" s="171"/>
      <c r="D24" s="171"/>
      <c r="E24" s="171"/>
      <c r="F24" s="171"/>
      <c r="G24" s="171"/>
      <c r="H24" s="171"/>
      <c r="I24" s="171"/>
      <c r="J24" s="171"/>
      <c r="K24" s="171"/>
      <c r="L24" s="171"/>
      <c r="M24" s="171"/>
      <c r="N24" s="171"/>
      <c r="O24" s="171"/>
      <c r="P24" s="171"/>
      <c r="Q24" s="171"/>
      <c r="R24" s="171"/>
      <c r="S24" s="171"/>
      <c r="T24" s="171"/>
    </row>
    <row r="25" spans="1:20" s="172" customFormat="1" ht="24.75" customHeight="1">
      <c r="L25" s="171"/>
      <c r="P25" s="171"/>
      <c r="Q25" s="171"/>
    </row>
    <row r="26" spans="1:20" ht="24.75" customHeight="1">
      <c r="A26" s="99"/>
      <c r="B26" s="99"/>
      <c r="C26" s="99"/>
      <c r="D26" s="99"/>
      <c r="E26" s="151"/>
      <c r="F26" s="151"/>
      <c r="G26" s="151"/>
      <c r="H26" s="151"/>
      <c r="I26" s="151"/>
      <c r="J26" s="151"/>
      <c r="K26" s="151"/>
      <c r="M26" s="99"/>
      <c r="N26" s="99"/>
      <c r="O26" s="99"/>
      <c r="P26" s="151"/>
      <c r="Q26" s="151"/>
    </row>
    <row r="27" spans="1:20" ht="27.6" customHeight="1">
      <c r="A27" s="160"/>
      <c r="B27" s="160"/>
      <c r="C27" s="160"/>
      <c r="D27" s="160"/>
      <c r="E27" s="159"/>
      <c r="F27" s="159"/>
      <c r="G27" s="159"/>
      <c r="H27" s="159"/>
      <c r="I27" s="159"/>
      <c r="J27" s="159"/>
      <c r="K27" s="159"/>
      <c r="L27" s="173"/>
      <c r="M27" s="160"/>
      <c r="N27" s="160"/>
      <c r="O27" s="160"/>
      <c r="P27" s="1"/>
      <c r="Q27" s="1"/>
      <c r="R27" s="1"/>
      <c r="S27" s="1"/>
      <c r="T27" s="1"/>
    </row>
    <row r="28" spans="1:20" ht="27.6" customHeight="1">
      <c r="A28" s="160"/>
      <c r="B28" s="160"/>
      <c r="C28" s="160"/>
      <c r="D28" s="160"/>
      <c r="E28" s="174"/>
      <c r="F28" s="174"/>
      <c r="G28" s="174"/>
      <c r="H28" s="174"/>
      <c r="I28" s="174"/>
      <c r="J28" s="174"/>
      <c r="K28" s="174"/>
      <c r="L28" s="175"/>
      <c r="M28" s="160"/>
      <c r="N28" s="160"/>
      <c r="O28" s="160"/>
      <c r="P28" s="1"/>
      <c r="Q28" s="1"/>
      <c r="R28" s="1"/>
      <c r="S28" s="1"/>
      <c r="T28" s="1"/>
    </row>
    <row r="29" spans="1:20" ht="13.5" customHeight="1">
      <c r="D29" s="82"/>
      <c r="E29" s="82"/>
    </row>
    <row r="30" spans="1:20" ht="27.6" customHeight="1">
      <c r="D30" s="160"/>
      <c r="E30" s="176"/>
      <c r="F30" s="176"/>
      <c r="G30" s="176"/>
      <c r="H30" s="176"/>
      <c r="I30" s="176"/>
      <c r="J30" s="176"/>
      <c r="K30" s="176"/>
      <c r="L30" s="176"/>
      <c r="M30" s="176"/>
      <c r="N30" s="176"/>
      <c r="O30" s="176"/>
      <c r="P30" s="176"/>
      <c r="Q30" s="176"/>
      <c r="R30" s="176"/>
      <c r="S30" s="176"/>
      <c r="T30" s="176"/>
    </row>
    <row r="31" spans="1:20" ht="28.5" customHeight="1">
      <c r="A31" s="159"/>
      <c r="B31" s="159"/>
      <c r="C31" s="159"/>
      <c r="D31" s="159"/>
      <c r="E31" s="155"/>
      <c r="F31" s="155"/>
      <c r="G31" s="155"/>
      <c r="H31" s="155"/>
      <c r="I31" s="155"/>
      <c r="J31" s="155"/>
      <c r="K31" s="155"/>
      <c r="L31" s="155"/>
      <c r="M31" s="155"/>
      <c r="N31" s="155"/>
      <c r="O31" s="155"/>
      <c r="P31" s="155"/>
      <c r="Q31" s="155"/>
      <c r="R31" s="155"/>
      <c r="S31" s="155"/>
      <c r="T31" s="155"/>
    </row>
    <row r="32" spans="1:20" ht="28.5" customHeight="1">
      <c r="A32" s="159"/>
      <c r="B32" s="159"/>
      <c r="C32" s="159"/>
      <c r="D32" s="159"/>
      <c r="E32" s="155"/>
      <c r="F32" s="177"/>
      <c r="G32" s="177"/>
      <c r="H32" s="155"/>
      <c r="I32" s="155"/>
      <c r="J32" s="155"/>
      <c r="K32" s="155"/>
      <c r="L32" s="155"/>
      <c r="M32" s="155"/>
      <c r="N32" s="155"/>
      <c r="O32" s="155"/>
      <c r="P32" s="155"/>
      <c r="Q32" s="155"/>
      <c r="R32" s="155"/>
      <c r="S32" s="155"/>
      <c r="T32" s="155"/>
    </row>
    <row r="33" spans="1:20" ht="28.5" customHeight="1">
      <c r="A33" s="178"/>
      <c r="B33" s="178"/>
      <c r="C33" s="178"/>
      <c r="D33" s="178"/>
      <c r="E33" s="155"/>
      <c r="F33" s="179"/>
      <c r="G33" s="179"/>
      <c r="H33" s="155"/>
      <c r="I33" s="155"/>
      <c r="J33" s="155"/>
      <c r="K33" s="155"/>
      <c r="L33" s="155"/>
      <c r="M33" s="155"/>
      <c r="N33" s="155"/>
      <c r="O33" s="155"/>
      <c r="P33" s="155"/>
      <c r="Q33" s="155"/>
      <c r="R33" s="155"/>
      <c r="S33" s="155"/>
      <c r="T33" s="155"/>
    </row>
    <row r="34" spans="1:20" ht="28.5" customHeight="1">
      <c r="A34" s="178"/>
      <c r="B34" s="178"/>
      <c r="C34" s="178"/>
      <c r="D34" s="178"/>
      <c r="E34" s="155"/>
      <c r="F34" s="155"/>
      <c r="G34" s="155"/>
      <c r="H34" s="155"/>
      <c r="I34" s="155"/>
      <c r="J34" s="155"/>
      <c r="K34" s="155"/>
      <c r="L34" s="155"/>
      <c r="M34" s="155"/>
      <c r="N34" s="155"/>
      <c r="O34" s="155"/>
      <c r="P34" s="155"/>
      <c r="Q34" s="155"/>
      <c r="R34" s="155"/>
      <c r="S34" s="155"/>
      <c r="T34" s="155"/>
    </row>
    <row r="35" spans="1:20" ht="28.5" customHeight="1">
      <c r="A35" s="178"/>
      <c r="B35" s="178"/>
      <c r="C35" s="178"/>
      <c r="D35" s="178"/>
      <c r="E35" s="155"/>
      <c r="F35" s="155"/>
      <c r="G35" s="155"/>
      <c r="H35" s="155"/>
      <c r="I35" s="155"/>
      <c r="J35" s="155"/>
      <c r="K35" s="155"/>
      <c r="L35" s="155"/>
      <c r="M35" s="155"/>
      <c r="N35" s="155"/>
      <c r="O35" s="155"/>
      <c r="P35" s="155"/>
      <c r="Q35" s="155"/>
      <c r="R35" s="155"/>
      <c r="S35" s="155"/>
      <c r="T35" s="155"/>
    </row>
    <row r="36" spans="1:20" ht="27.6" customHeight="1">
      <c r="A36" s="159"/>
      <c r="B36" s="159"/>
      <c r="C36" s="159"/>
      <c r="D36" s="159"/>
      <c r="E36" s="159"/>
      <c r="F36" s="159"/>
      <c r="G36" s="159"/>
      <c r="H36" s="159"/>
      <c r="I36" s="159"/>
      <c r="J36" s="159"/>
      <c r="K36" s="159"/>
      <c r="L36" s="172"/>
      <c r="M36" s="172"/>
      <c r="N36" s="172"/>
      <c r="O36" s="172"/>
      <c r="P36" s="172"/>
      <c r="Q36" s="172"/>
      <c r="R36" s="180"/>
      <c r="S36" s="180"/>
      <c r="T36" s="181"/>
    </row>
    <row r="37" spans="1:20" ht="27.6" customHeight="1">
      <c r="A37" s="159"/>
      <c r="B37" s="159"/>
      <c r="C37" s="159"/>
      <c r="D37" s="182"/>
      <c r="E37" s="182"/>
      <c r="F37" s="182"/>
      <c r="G37" s="182"/>
      <c r="H37" s="182"/>
      <c r="I37" s="182"/>
      <c r="J37" s="182"/>
      <c r="K37" s="182"/>
      <c r="L37" s="182"/>
      <c r="R37" s="183"/>
      <c r="S37" s="183"/>
      <c r="T37" s="183"/>
    </row>
    <row r="38" spans="1:20" ht="27.6" customHeight="1">
      <c r="A38" s="159"/>
      <c r="B38" s="159"/>
      <c r="C38" s="159"/>
      <c r="D38" s="184"/>
      <c r="E38" s="184"/>
      <c r="F38" s="184"/>
      <c r="G38" s="184"/>
      <c r="H38" s="184"/>
      <c r="I38" s="184"/>
      <c r="J38" s="184"/>
      <c r="K38" s="184"/>
      <c r="L38" s="185"/>
    </row>
    <row r="39" spans="1:20" ht="27.6" customHeight="1">
      <c r="A39" s="159"/>
      <c r="B39" s="159"/>
      <c r="C39" s="159"/>
      <c r="D39" s="184"/>
      <c r="E39" s="184"/>
      <c r="F39" s="184"/>
      <c r="G39" s="184"/>
      <c r="H39" s="184"/>
      <c r="I39" s="184"/>
      <c r="J39" s="184"/>
      <c r="K39" s="184"/>
      <c r="L39" s="185"/>
    </row>
    <row r="40" spans="1:20" ht="27.6" customHeight="1">
      <c r="D40" s="82"/>
      <c r="E40" s="82"/>
    </row>
    <row r="41" spans="1:20" s="151" customFormat="1" ht="27.6" customHeight="1">
      <c r="A41" s="82"/>
      <c r="B41" s="82"/>
      <c r="C41" s="82"/>
      <c r="D41" s="82"/>
      <c r="E41" s="82"/>
      <c r="F41" s="82"/>
      <c r="G41" s="82"/>
      <c r="H41" s="82"/>
      <c r="I41" s="82"/>
      <c r="J41" s="82"/>
      <c r="K41" s="82"/>
      <c r="L41" s="82"/>
      <c r="M41" s="82"/>
      <c r="N41" s="82"/>
      <c r="O41" s="82"/>
    </row>
    <row r="42" spans="1:20" ht="27.6" customHeight="1">
      <c r="D42" s="82"/>
      <c r="E42" s="82"/>
    </row>
    <row r="43" spans="1:20" ht="27.6" customHeight="1">
      <c r="D43" s="82"/>
      <c r="E43" s="82"/>
    </row>
    <row r="44" spans="1:20" ht="27.6" customHeight="1">
      <c r="D44" s="82"/>
      <c r="E44" s="82"/>
    </row>
    <row r="45" spans="1:20" ht="27.6" customHeight="1">
      <c r="D45" s="82"/>
      <c r="E45" s="82"/>
    </row>
    <row r="46" spans="1:20" ht="27.6" customHeight="1">
      <c r="D46" s="82"/>
      <c r="E46" s="82"/>
    </row>
    <row r="47" spans="1:20" ht="27.6" customHeight="1">
      <c r="D47" s="82"/>
      <c r="E47" s="82"/>
    </row>
    <row r="48" spans="1:20" ht="27.6" customHeight="1">
      <c r="D48" s="82"/>
      <c r="E48" s="82"/>
    </row>
    <row r="49" s="82" customFormat="1" ht="27.6" customHeight="1"/>
  </sheetData>
  <mergeCells count="26">
    <mergeCell ref="K1:L1"/>
    <mergeCell ref="C2:C3"/>
    <mergeCell ref="D2:F3"/>
    <mergeCell ref="C5:D5"/>
    <mergeCell ref="G5:I5"/>
    <mergeCell ref="J5:L5"/>
    <mergeCell ref="A6:A7"/>
    <mergeCell ref="C6:D6"/>
    <mergeCell ref="E6:E8"/>
    <mergeCell ref="F6:L8"/>
    <mergeCell ref="C7:D7"/>
    <mergeCell ref="C8:D8"/>
    <mergeCell ref="H14:J14"/>
    <mergeCell ref="C15:D15"/>
    <mergeCell ref="H15:L15"/>
    <mergeCell ref="F16:G16"/>
    <mergeCell ref="E9:E10"/>
    <mergeCell ref="F9:G10"/>
    <mergeCell ref="H9:H10"/>
    <mergeCell ref="C11:D11"/>
    <mergeCell ref="H11:J11"/>
    <mergeCell ref="E12:E14"/>
    <mergeCell ref="F12:F14"/>
    <mergeCell ref="G12:G14"/>
    <mergeCell ref="H12:J12"/>
    <mergeCell ref="H13:J13"/>
  </mergeCells>
  <phoneticPr fontId="3"/>
  <printOptions horizontalCentered="1"/>
  <pageMargins left="0" right="0" top="0.78740157480314965"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3CE1D-3784-4C94-8D0E-DA6001F118B4}">
  <sheetPr>
    <tabColor theme="9" tint="-0.249977111117893"/>
    <pageSetUpPr fitToPage="1"/>
  </sheetPr>
  <dimension ref="A1:AA28"/>
  <sheetViews>
    <sheetView showGridLines="0" showZeros="0" zoomScaleNormal="100" zoomScaleSheetLayoutView="95" workbookViewId="0">
      <selection activeCell="C3" sqref="C3:F4"/>
    </sheetView>
  </sheetViews>
  <sheetFormatPr defaultRowHeight="13.5"/>
  <cols>
    <col min="1" max="2" width="2.75" style="862" customWidth="1"/>
    <col min="3" max="3" width="9.375" style="862" customWidth="1"/>
    <col min="4" max="4" width="1.625" style="862" customWidth="1"/>
    <col min="5" max="5" width="6.125" style="862" customWidth="1"/>
    <col min="6" max="6" width="9.875" style="862" customWidth="1"/>
    <col min="7" max="7" width="8.875" style="862" customWidth="1"/>
    <col min="8" max="8" width="5.625" style="862" customWidth="1"/>
    <col min="9" max="9" width="0.5" style="862" customWidth="1"/>
    <col min="10" max="10" width="2.75" style="862" customWidth="1"/>
    <col min="11" max="11" width="9.375" style="862" customWidth="1"/>
    <col min="12" max="12" width="1.625" style="862" customWidth="1"/>
    <col min="13" max="13" width="6.125" style="862" customWidth="1"/>
    <col min="14" max="14" width="9.875" style="862" customWidth="1"/>
    <col min="15" max="15" width="8.875" style="862" customWidth="1"/>
    <col min="16" max="16" width="5.625" style="862" customWidth="1"/>
    <col min="17" max="17" width="0.5" style="862" customWidth="1"/>
    <col min="18" max="18" width="2.75" style="862" customWidth="1"/>
    <col min="19" max="19" width="9.375" style="862" customWidth="1"/>
    <col min="20" max="20" width="1.625" style="862" customWidth="1"/>
    <col min="21" max="21" width="6.125" style="862" customWidth="1"/>
    <col min="22" max="22" width="9.875" style="862" customWidth="1"/>
    <col min="23" max="23" width="8.875" style="862" customWidth="1"/>
    <col min="24" max="24" width="5.625" style="862" customWidth="1"/>
    <col min="25" max="25" width="0.75" style="200" customWidth="1"/>
    <col min="26" max="26" width="4.25" style="200" bestFit="1" customWidth="1"/>
    <col min="27" max="16384" width="9" style="200"/>
  </cols>
  <sheetData>
    <row r="1" spans="1:27" ht="15.75" customHeight="1">
      <c r="A1" s="1226"/>
      <c r="B1" s="1226"/>
      <c r="C1" s="1226"/>
      <c r="D1" s="1226"/>
      <c r="E1" s="1226"/>
      <c r="F1" s="1226"/>
      <c r="G1" s="1226"/>
      <c r="H1" s="1226"/>
      <c r="I1" s="1226"/>
      <c r="J1" s="1226"/>
      <c r="K1" s="2119" t="s">
        <v>256</v>
      </c>
      <c r="L1" s="2119"/>
      <c r="M1" s="2119"/>
      <c r="N1" s="2119"/>
      <c r="O1" s="2119"/>
      <c r="P1" s="1226"/>
      <c r="Q1" s="1226"/>
      <c r="R1" s="1226"/>
      <c r="S1" s="1226"/>
      <c r="T1" s="1226"/>
      <c r="U1" s="1226"/>
      <c r="V1" s="1226"/>
      <c r="W1" s="1226"/>
      <c r="X1" s="1226"/>
      <c r="Y1" s="1226"/>
      <c r="Z1" s="1226"/>
    </row>
    <row r="2" spans="1:27" ht="17.100000000000001" customHeight="1">
      <c r="A2" s="2116" t="str">
        <f>市内河!A1</f>
        <v>2026年</v>
      </c>
      <c r="B2" s="2117"/>
      <c r="C2" s="1227" t="s">
        <v>178</v>
      </c>
      <c r="D2" s="2122">
        <f>市内河!D1</f>
        <v>0</v>
      </c>
      <c r="E2" s="2123"/>
      <c r="F2" s="2124"/>
      <c r="G2" s="2118" t="s">
        <v>189</v>
      </c>
      <c r="H2" s="2118"/>
      <c r="I2" s="2118"/>
      <c r="J2" s="2118"/>
      <c r="K2" s="2118"/>
      <c r="L2" s="1228" t="s">
        <v>299</v>
      </c>
      <c r="M2" s="1229"/>
      <c r="N2" s="1230">
        <f>市内河!N1</f>
        <v>0</v>
      </c>
      <c r="O2" s="1228" t="s">
        <v>300</v>
      </c>
      <c r="P2" s="1439" t="s">
        <v>220</v>
      </c>
      <c r="Q2" s="1474"/>
      <c r="R2" s="2140">
        <f>R4</f>
        <v>0</v>
      </c>
      <c r="S2" s="1435"/>
      <c r="T2" s="1436"/>
      <c r="U2" s="2141" t="s">
        <v>87</v>
      </c>
      <c r="V2" s="2142"/>
      <c r="W2" s="2142" t="s">
        <v>90</v>
      </c>
      <c r="X2" s="2142"/>
    </row>
    <row r="3" spans="1:27" s="862" customFormat="1" ht="16.5" customHeight="1">
      <c r="A3" s="1583" t="str">
        <f>市内河!A2</f>
        <v>11/1改正</v>
      </c>
      <c r="B3" s="1458"/>
      <c r="C3" s="2129">
        <f>市内河!C2</f>
        <v>0</v>
      </c>
      <c r="D3" s="2130"/>
      <c r="E3" s="2130"/>
      <c r="F3" s="2130"/>
      <c r="G3" s="1460"/>
      <c r="H3" s="1460"/>
      <c r="I3" s="1460"/>
      <c r="J3" s="1460"/>
      <c r="K3" s="1460"/>
      <c r="L3" s="1449">
        <f>市内河!L2</f>
        <v>0</v>
      </c>
      <c r="M3" s="1449"/>
      <c r="N3" s="1449"/>
      <c r="O3" s="1463">
        <f>市内河!O2</f>
        <v>0</v>
      </c>
      <c r="P3" s="1475"/>
      <c r="Q3" s="1476"/>
      <c r="R3" s="1437"/>
      <c r="S3" s="1437"/>
      <c r="T3" s="1438"/>
      <c r="U3" s="1481">
        <f>市内河!U2</f>
        <v>0</v>
      </c>
      <c r="V3" s="1617"/>
      <c r="W3" s="1484">
        <f>市内河!W2</f>
        <v>0</v>
      </c>
      <c r="X3" s="1484"/>
      <c r="Y3" s="1231"/>
      <c r="Z3" s="1232"/>
    </row>
    <row r="4" spans="1:27" s="862" customFormat="1" ht="20.25" customHeight="1">
      <c r="A4" s="2127" t="s">
        <v>114</v>
      </c>
      <c r="B4" s="2128"/>
      <c r="C4" s="1461"/>
      <c r="D4" s="1462"/>
      <c r="E4" s="1462"/>
      <c r="F4" s="1462"/>
      <c r="G4" s="1573"/>
      <c r="H4" s="1573"/>
      <c r="I4" s="1573"/>
      <c r="J4" s="1573"/>
      <c r="K4" s="1573"/>
      <c r="L4" s="1450"/>
      <c r="M4" s="1450"/>
      <c r="N4" s="1450"/>
      <c r="O4" s="1464"/>
      <c r="P4" s="2131" t="s">
        <v>81</v>
      </c>
      <c r="Q4" s="2132"/>
      <c r="R4" s="1479">
        <f>V22</f>
        <v>0</v>
      </c>
      <c r="S4" s="1480"/>
      <c r="T4" s="1480"/>
      <c r="U4" s="2118" t="s">
        <v>301</v>
      </c>
      <c r="V4" s="2143"/>
      <c r="W4" s="2143"/>
      <c r="X4" s="2144"/>
      <c r="Y4" s="1231"/>
      <c r="Z4" s="1231"/>
    </row>
    <row r="5" spans="1:27" s="862" customFormat="1" ht="15.95" customHeight="1">
      <c r="A5" s="1405" t="s">
        <v>166</v>
      </c>
      <c r="B5" s="1405"/>
      <c r="C5" s="1233" t="s">
        <v>203</v>
      </c>
      <c r="D5" s="2120"/>
      <c r="E5" s="2120"/>
      <c r="F5" s="2120"/>
      <c r="G5" s="2120"/>
      <c r="H5" s="2120"/>
      <c r="I5" s="2120"/>
      <c r="J5" s="2120"/>
      <c r="K5" s="2121"/>
      <c r="L5" s="2125" t="s">
        <v>91</v>
      </c>
      <c r="M5" s="2126"/>
      <c r="N5" s="1397"/>
      <c r="O5" s="1398"/>
      <c r="P5" s="1399"/>
      <c r="Q5" s="2108" t="s">
        <v>277</v>
      </c>
      <c r="R5" s="2109"/>
      <c r="S5" s="2109"/>
      <c r="T5" s="2109"/>
      <c r="U5" s="2133">
        <f>市内河!U4</f>
        <v>0</v>
      </c>
      <c r="V5" s="2134"/>
      <c r="W5" s="2134"/>
      <c r="X5" s="2135"/>
      <c r="Y5" s="1231"/>
      <c r="Z5" s="1231"/>
      <c r="AA5" s="425"/>
    </row>
    <row r="6" spans="1:27" s="862" customFormat="1" ht="15.95" customHeight="1">
      <c r="A6" s="1234" t="s">
        <v>170</v>
      </c>
      <c r="B6" s="1235"/>
      <c r="C6" s="1236" t="s">
        <v>257</v>
      </c>
      <c r="D6" s="1403"/>
      <c r="E6" s="1403"/>
      <c r="F6" s="1414"/>
      <c r="G6" s="1237" t="s">
        <v>282</v>
      </c>
      <c r="H6" s="1403"/>
      <c r="I6" s="1403"/>
      <c r="J6" s="1403"/>
      <c r="K6" s="1404"/>
      <c r="L6" s="2110" t="s">
        <v>92</v>
      </c>
      <c r="M6" s="2111"/>
      <c r="N6" s="1406"/>
      <c r="O6" s="1407"/>
      <c r="P6" s="1408"/>
      <c r="Q6" s="1441"/>
      <c r="R6" s="1442"/>
      <c r="S6" s="1442"/>
      <c r="T6" s="1442"/>
      <c r="U6" s="2136"/>
      <c r="V6" s="2134"/>
      <c r="W6" s="2137"/>
      <c r="X6" s="2138"/>
      <c r="Y6" s="200"/>
      <c r="Z6" s="846">
        <v>10</v>
      </c>
    </row>
    <row r="7" spans="1:27" s="862" customFormat="1" ht="18" customHeight="1">
      <c r="A7" s="2114" t="s">
        <v>341</v>
      </c>
      <c r="B7" s="1238" t="s">
        <v>105</v>
      </c>
      <c r="C7" s="853" t="s">
        <v>93</v>
      </c>
      <c r="D7" s="2107" t="s">
        <v>94</v>
      </c>
      <c r="E7" s="1410"/>
      <c r="F7" s="854" t="s">
        <v>95</v>
      </c>
      <c r="G7" s="926"/>
      <c r="H7" s="856" t="s">
        <v>96</v>
      </c>
      <c r="I7" s="855"/>
      <c r="J7" s="853" t="s">
        <v>97</v>
      </c>
      <c r="K7" s="857" t="s">
        <v>93</v>
      </c>
      <c r="L7" s="2107" t="s">
        <v>94</v>
      </c>
      <c r="M7" s="1410"/>
      <c r="N7" s="854" t="s">
        <v>95</v>
      </c>
      <c r="O7" s="926"/>
      <c r="P7" s="949" t="s">
        <v>96</v>
      </c>
      <c r="Q7" s="1239"/>
      <c r="R7" s="2100" t="s">
        <v>342</v>
      </c>
      <c r="S7" s="858" t="s">
        <v>93</v>
      </c>
      <c r="T7" s="2107" t="s">
        <v>94</v>
      </c>
      <c r="U7" s="1410"/>
      <c r="V7" s="854" t="s">
        <v>95</v>
      </c>
      <c r="W7" s="926"/>
      <c r="X7" s="856" t="s">
        <v>96</v>
      </c>
      <c r="Y7" s="1240"/>
      <c r="Z7" s="1899" t="s">
        <v>680</v>
      </c>
    </row>
    <row r="8" spans="1:27" s="862" customFormat="1" ht="18" customHeight="1">
      <c r="A8" s="2115"/>
      <c r="B8" s="863">
        <v>1</v>
      </c>
      <c r="C8" s="864" t="s">
        <v>204</v>
      </c>
      <c r="D8" s="934"/>
      <c r="E8" s="202">
        <v>1550</v>
      </c>
      <c r="F8" s="75"/>
      <c r="G8" s="601"/>
      <c r="H8" s="1241" t="s">
        <v>120</v>
      </c>
      <c r="I8" s="1242"/>
      <c r="J8" s="870">
        <v>16</v>
      </c>
      <c r="K8" s="201" t="s">
        <v>108</v>
      </c>
      <c r="L8" s="1145"/>
      <c r="M8" s="202">
        <v>400</v>
      </c>
      <c r="N8" s="75"/>
      <c r="O8" s="601"/>
      <c r="P8" s="602" t="s">
        <v>139</v>
      </c>
      <c r="Q8" s="1243"/>
      <c r="R8" s="2101"/>
      <c r="S8" s="864" t="s">
        <v>112</v>
      </c>
      <c r="T8" s="934"/>
      <c r="U8" s="202">
        <v>450</v>
      </c>
      <c r="V8" s="15"/>
      <c r="W8" s="204"/>
      <c r="X8" s="1241" t="s">
        <v>122</v>
      </c>
      <c r="Y8" s="944"/>
      <c r="Z8" s="1899"/>
    </row>
    <row r="9" spans="1:27" s="862" customFormat="1" ht="18" customHeight="1">
      <c r="A9" s="2115"/>
      <c r="B9" s="863">
        <v>2</v>
      </c>
      <c r="C9" s="864" t="s">
        <v>228</v>
      </c>
      <c r="D9" s="934"/>
      <c r="E9" s="202">
        <v>600</v>
      </c>
      <c r="F9" s="13"/>
      <c r="G9" s="601"/>
      <c r="H9" s="1241" t="s">
        <v>120</v>
      </c>
      <c r="J9" s="870">
        <v>17</v>
      </c>
      <c r="K9" s="201" t="s">
        <v>510</v>
      </c>
      <c r="L9" s="604"/>
      <c r="M9" s="605">
        <v>300</v>
      </c>
      <c r="N9" s="16"/>
      <c r="O9" s="604"/>
      <c r="P9" s="503" t="s">
        <v>139</v>
      </c>
      <c r="Q9" s="603"/>
      <c r="R9" s="2101"/>
      <c r="S9" s="864" t="s">
        <v>483</v>
      </c>
      <c r="T9" s="934"/>
      <c r="U9" s="202">
        <v>250</v>
      </c>
      <c r="V9" s="13"/>
      <c r="W9" s="204"/>
      <c r="X9" s="1241" t="s">
        <v>128</v>
      </c>
      <c r="Y9" s="944"/>
      <c r="Z9" s="1899"/>
    </row>
    <row r="10" spans="1:27" s="862" customFormat="1" ht="18" customHeight="1">
      <c r="A10" s="2115"/>
      <c r="B10" s="863">
        <v>3</v>
      </c>
      <c r="C10" s="864" t="s">
        <v>214</v>
      </c>
      <c r="D10" s="934"/>
      <c r="E10" s="202">
        <v>500</v>
      </c>
      <c r="F10" s="15"/>
      <c r="G10" s="601"/>
      <c r="H10" s="1241" t="s">
        <v>120</v>
      </c>
      <c r="J10" s="870">
        <v>18</v>
      </c>
      <c r="K10" s="201" t="s">
        <v>109</v>
      </c>
      <c r="L10" s="1145"/>
      <c r="M10" s="202">
        <v>600</v>
      </c>
      <c r="N10" s="13"/>
      <c r="O10" s="601"/>
      <c r="P10" s="602" t="s">
        <v>136</v>
      </c>
      <c r="Q10" s="603"/>
      <c r="R10" s="2101"/>
      <c r="S10" s="942" t="s">
        <v>173</v>
      </c>
      <c r="T10" s="960"/>
      <c r="U10" s="211">
        <v>350</v>
      </c>
      <c r="V10" s="13">
        <v>0</v>
      </c>
      <c r="W10" s="614"/>
      <c r="X10" s="1244" t="s">
        <v>174</v>
      </c>
      <c r="Y10" s="944"/>
      <c r="Z10" s="1899"/>
    </row>
    <row r="11" spans="1:27" s="862" customFormat="1" ht="18" customHeight="1">
      <c r="A11" s="2115"/>
      <c r="B11" s="863">
        <v>4</v>
      </c>
      <c r="C11" s="864" t="s">
        <v>215</v>
      </c>
      <c r="D11" s="934"/>
      <c r="E11" s="202">
        <v>650</v>
      </c>
      <c r="F11" s="13"/>
      <c r="G11" s="601"/>
      <c r="H11" s="1241" t="s">
        <v>120</v>
      </c>
      <c r="J11" s="870">
        <v>19</v>
      </c>
      <c r="K11" s="864" t="s">
        <v>100</v>
      </c>
      <c r="L11" s="934"/>
      <c r="M11" s="202">
        <v>650</v>
      </c>
      <c r="N11" s="13"/>
      <c r="O11" s="601"/>
      <c r="P11" s="1241" t="s">
        <v>131</v>
      </c>
      <c r="Q11" s="603"/>
      <c r="R11" s="2101"/>
      <c r="S11" s="617" t="s">
        <v>611</v>
      </c>
      <c r="T11" s="865"/>
      <c r="U11" s="211">
        <v>550</v>
      </c>
      <c r="V11" s="13"/>
      <c r="W11" s="614"/>
      <c r="X11" s="618" t="s">
        <v>174</v>
      </c>
      <c r="Y11" s="944"/>
      <c r="Z11" s="1899"/>
    </row>
    <row r="12" spans="1:27" s="862" customFormat="1" ht="18" customHeight="1">
      <c r="A12" s="2115"/>
      <c r="B12" s="863">
        <v>5</v>
      </c>
      <c r="C12" s="864" t="s">
        <v>206</v>
      </c>
      <c r="D12" s="934"/>
      <c r="E12" s="202">
        <v>1200</v>
      </c>
      <c r="F12" s="13"/>
      <c r="G12" s="601"/>
      <c r="H12" s="1241" t="s">
        <v>120</v>
      </c>
      <c r="J12" s="870">
        <v>20</v>
      </c>
      <c r="K12" s="896" t="s">
        <v>212</v>
      </c>
      <c r="L12" s="905"/>
      <c r="M12" s="202">
        <v>700</v>
      </c>
      <c r="N12" s="13"/>
      <c r="O12" s="601"/>
      <c r="P12" s="1245" t="s">
        <v>138</v>
      </c>
      <c r="Q12" s="603"/>
      <c r="R12" s="2101"/>
      <c r="S12" s="864" t="s">
        <v>175</v>
      </c>
      <c r="T12" s="865"/>
      <c r="U12" s="202">
        <v>450</v>
      </c>
      <c r="V12" s="14"/>
      <c r="W12" s="204"/>
      <c r="X12" s="1241" t="s">
        <v>143</v>
      </c>
      <c r="Y12" s="944"/>
      <c r="Z12" s="1899"/>
    </row>
    <row r="13" spans="1:27" s="862" customFormat="1" ht="18" customHeight="1">
      <c r="A13" s="2115"/>
      <c r="B13" s="863">
        <v>6</v>
      </c>
      <c r="C13" s="864" t="s">
        <v>229</v>
      </c>
      <c r="D13" s="934"/>
      <c r="E13" s="202">
        <v>650</v>
      </c>
      <c r="F13" s="13"/>
      <c r="G13" s="601"/>
      <c r="H13" s="1241" t="s">
        <v>133</v>
      </c>
      <c r="J13" s="870">
        <v>21</v>
      </c>
      <c r="K13" s="864" t="s">
        <v>213</v>
      </c>
      <c r="L13" s="934"/>
      <c r="M13" s="202">
        <v>450</v>
      </c>
      <c r="N13" s="13"/>
      <c r="O13" s="601"/>
      <c r="P13" s="1241" t="s">
        <v>135</v>
      </c>
      <c r="Q13" s="603"/>
      <c r="R13" s="2101"/>
      <c r="Y13" s="944"/>
      <c r="Z13" s="1899"/>
    </row>
    <row r="14" spans="1:27" s="862" customFormat="1" ht="18" customHeight="1">
      <c r="A14" s="2115"/>
      <c r="B14" s="863">
        <v>7</v>
      </c>
      <c r="C14" s="864" t="s">
        <v>208</v>
      </c>
      <c r="D14" s="934"/>
      <c r="E14" s="202">
        <v>850</v>
      </c>
      <c r="F14" s="13"/>
      <c r="G14" s="601"/>
      <c r="H14" s="1241" t="s">
        <v>136</v>
      </c>
      <c r="J14" s="870">
        <v>22</v>
      </c>
      <c r="K14" s="889" t="s">
        <v>210</v>
      </c>
      <c r="L14" s="865"/>
      <c r="M14" s="202">
        <v>950</v>
      </c>
      <c r="N14" s="16"/>
      <c r="O14" s="601"/>
      <c r="P14" s="1241" t="s">
        <v>135</v>
      </c>
      <c r="Q14" s="603"/>
      <c r="R14" s="2101"/>
      <c r="Y14" s="944"/>
      <c r="Z14" s="1899"/>
    </row>
    <row r="15" spans="1:27" s="862" customFormat="1" ht="18" customHeight="1">
      <c r="A15" s="2115"/>
      <c r="B15" s="863">
        <v>8</v>
      </c>
      <c r="C15" s="864" t="s">
        <v>283</v>
      </c>
      <c r="D15" s="934"/>
      <c r="E15" s="202">
        <v>550</v>
      </c>
      <c r="F15" s="13"/>
      <c r="G15" s="601"/>
      <c r="H15" s="1241" t="s">
        <v>129</v>
      </c>
      <c r="J15" s="870">
        <v>23</v>
      </c>
      <c r="K15" s="889" t="s">
        <v>101</v>
      </c>
      <c r="L15" s="865"/>
      <c r="M15" s="202">
        <v>950</v>
      </c>
      <c r="N15" s="16">
        <v>0</v>
      </c>
      <c r="O15" s="601"/>
      <c r="P15" s="1241" t="s">
        <v>135</v>
      </c>
      <c r="Q15" s="603"/>
      <c r="R15" s="2101"/>
      <c r="X15" s="876"/>
      <c r="Y15" s="200"/>
      <c r="Z15" s="1899"/>
    </row>
    <row r="16" spans="1:27" s="862" customFormat="1" ht="18" customHeight="1">
      <c r="A16" s="2115"/>
      <c r="B16" s="863">
        <v>9</v>
      </c>
      <c r="C16" s="606" t="s">
        <v>509</v>
      </c>
      <c r="D16" s="606"/>
      <c r="E16" s="605">
        <v>150</v>
      </c>
      <c r="F16" s="13"/>
      <c r="G16" s="604"/>
      <c r="H16" s="503" t="s">
        <v>122</v>
      </c>
      <c r="J16" s="870">
        <v>24</v>
      </c>
      <c r="K16" s="889" t="s">
        <v>479</v>
      </c>
      <c r="L16" s="865"/>
      <c r="M16" s="202">
        <v>600</v>
      </c>
      <c r="N16" s="13"/>
      <c r="O16" s="601"/>
      <c r="P16" s="1241" t="s">
        <v>135</v>
      </c>
      <c r="Q16" s="603"/>
      <c r="R16" s="2102" t="s">
        <v>258</v>
      </c>
      <c r="S16" s="957"/>
      <c r="W16" s="957"/>
      <c r="X16" s="958"/>
      <c r="Y16" s="200"/>
      <c r="Z16" s="1899"/>
    </row>
    <row r="17" spans="1:26" s="862" customFormat="1" ht="18" customHeight="1">
      <c r="A17" s="2115"/>
      <c r="B17" s="863">
        <v>10</v>
      </c>
      <c r="C17" s="201" t="s">
        <v>239</v>
      </c>
      <c r="D17" s="934"/>
      <c r="E17" s="202">
        <v>550</v>
      </c>
      <c r="F17" s="13"/>
      <c r="G17" s="601"/>
      <c r="H17" s="602" t="s">
        <v>129</v>
      </c>
      <c r="J17" s="870">
        <v>25</v>
      </c>
      <c r="K17" s="889" t="s">
        <v>285</v>
      </c>
      <c r="L17" s="865"/>
      <c r="M17" s="202">
        <v>650</v>
      </c>
      <c r="N17" s="16"/>
      <c r="O17" s="601"/>
      <c r="P17" s="1241" t="s">
        <v>125</v>
      </c>
      <c r="Q17" s="603"/>
      <c r="R17" s="2102"/>
      <c r="S17" s="1246" t="s">
        <v>683</v>
      </c>
      <c r="T17" s="2103">
        <f>SUM(U8:U12)</f>
        <v>2050</v>
      </c>
      <c r="U17" s="2104"/>
      <c r="V17" s="615">
        <f>SUM(V8:V12)</f>
        <v>0</v>
      </c>
      <c r="W17" s="616"/>
      <c r="X17" s="884"/>
      <c r="Y17" s="200"/>
      <c r="Z17" s="1899"/>
    </row>
    <row r="18" spans="1:26" s="862" customFormat="1" ht="18" customHeight="1">
      <c r="A18" s="2115"/>
      <c r="B18" s="863">
        <v>11</v>
      </c>
      <c r="C18" s="201" t="s">
        <v>238</v>
      </c>
      <c r="D18" s="934"/>
      <c r="E18" s="202">
        <v>450</v>
      </c>
      <c r="F18" s="16"/>
      <c r="G18" s="601"/>
      <c r="H18" s="602" t="s">
        <v>140</v>
      </c>
      <c r="J18" s="870">
        <v>26</v>
      </c>
      <c r="K18" s="1247" t="s">
        <v>231</v>
      </c>
      <c r="L18" s="1248"/>
      <c r="M18" s="202">
        <v>250</v>
      </c>
      <c r="N18" s="14"/>
      <c r="O18" s="1249"/>
      <c r="P18" s="1241" t="s">
        <v>172</v>
      </c>
      <c r="Q18" s="603"/>
      <c r="R18" s="875"/>
      <c r="X18" s="876"/>
      <c r="Y18" s="200"/>
      <c r="Z18" s="1899"/>
    </row>
    <row r="19" spans="1:26" s="862" customFormat="1" ht="18" customHeight="1">
      <c r="A19" s="2115"/>
      <c r="B19" s="863">
        <v>12</v>
      </c>
      <c r="C19" s="201" t="s">
        <v>107</v>
      </c>
      <c r="D19" s="934"/>
      <c r="E19" s="202">
        <v>600</v>
      </c>
      <c r="F19" s="16"/>
      <c r="G19" s="601"/>
      <c r="H19" s="602" t="s">
        <v>122</v>
      </c>
      <c r="J19" s="426"/>
      <c r="K19" s="899"/>
      <c r="L19" s="887"/>
      <c r="M19" s="438"/>
      <c r="N19" s="198"/>
      <c r="O19" s="754"/>
      <c r="P19" s="940"/>
      <c r="Q19" s="603"/>
      <c r="R19" s="875"/>
      <c r="X19" s="876"/>
      <c r="Y19" s="200"/>
      <c r="Z19" s="2096" t="s">
        <v>170</v>
      </c>
    </row>
    <row r="20" spans="1:26" s="862" customFormat="1" ht="18" customHeight="1">
      <c r="A20" s="2115"/>
      <c r="B20" s="870">
        <v>13</v>
      </c>
      <c r="C20" s="201" t="s">
        <v>134</v>
      </c>
      <c r="D20" s="934"/>
      <c r="E20" s="202">
        <v>800</v>
      </c>
      <c r="F20" s="16"/>
      <c r="G20" s="601"/>
      <c r="H20" s="602" t="s">
        <v>129</v>
      </c>
      <c r="J20" s="426"/>
      <c r="K20" s="899"/>
      <c r="L20" s="887"/>
      <c r="M20" s="438"/>
      <c r="N20" s="198"/>
      <c r="O20" s="754"/>
      <c r="P20" s="940"/>
      <c r="Q20" s="603"/>
      <c r="R20" s="875"/>
      <c r="X20" s="876"/>
      <c r="Y20" s="200"/>
      <c r="Z20" s="2096"/>
    </row>
    <row r="21" spans="1:26" s="862" customFormat="1" ht="18" customHeight="1">
      <c r="A21" s="2105" t="s">
        <v>258</v>
      </c>
      <c r="B21" s="870">
        <v>14</v>
      </c>
      <c r="C21" s="201" t="s">
        <v>126</v>
      </c>
      <c r="D21" s="1145"/>
      <c r="E21" s="202">
        <v>750</v>
      </c>
      <c r="F21" s="13"/>
      <c r="G21" s="601"/>
      <c r="H21" s="602" t="s">
        <v>444</v>
      </c>
      <c r="J21" s="1250"/>
      <c r="K21" s="908"/>
      <c r="L21" s="905"/>
      <c r="M21" s="755"/>
      <c r="N21" s="198"/>
      <c r="O21" s="756"/>
      <c r="P21" s="1251"/>
      <c r="Q21" s="603"/>
      <c r="R21" s="1252"/>
      <c r="S21" s="881"/>
      <c r="T21" s="882"/>
      <c r="U21" s="425"/>
      <c r="V21" s="365"/>
      <c r="W21" s="607"/>
      <c r="X21" s="883"/>
      <c r="Y21" s="200"/>
      <c r="Z21" s="1253"/>
    </row>
    <row r="22" spans="1:26" s="862" customFormat="1" ht="18" customHeight="1">
      <c r="A22" s="2106"/>
      <c r="B22" s="870">
        <v>15</v>
      </c>
      <c r="C22" s="201" t="s">
        <v>176</v>
      </c>
      <c r="D22" s="1145"/>
      <c r="E22" s="202">
        <v>650</v>
      </c>
      <c r="F22" s="13"/>
      <c r="G22" s="601"/>
      <c r="H22" s="1241" t="s">
        <v>296</v>
      </c>
      <c r="I22" s="884"/>
      <c r="J22" s="1423" t="s">
        <v>355</v>
      </c>
      <c r="K22" s="2097"/>
      <c r="L22" s="2098">
        <f>SUM(E8:E22,M8:M21)</f>
        <v>17000</v>
      </c>
      <c r="M22" s="2099"/>
      <c r="N22" s="444">
        <f>SUM(F8:F22,N8:N21)</f>
        <v>0</v>
      </c>
      <c r="O22" s="753"/>
      <c r="P22" s="1254"/>
      <c r="Q22" s="608"/>
      <c r="R22" s="2112" t="s">
        <v>343</v>
      </c>
      <c r="S22" s="2113"/>
      <c r="T22" s="2139">
        <f>SUM(L22,T17)</f>
        <v>19050</v>
      </c>
      <c r="U22" s="1535"/>
      <c r="V22" s="444">
        <f>SUM(N22,V17)</f>
        <v>0</v>
      </c>
      <c r="W22" s="601"/>
      <c r="X22" s="885"/>
      <c r="Y22" s="200"/>
      <c r="Z22" s="1253"/>
    </row>
    <row r="23" spans="1:26" s="862" customFormat="1" ht="3" customHeight="1">
      <c r="A23" s="1255"/>
      <c r="B23" s="881"/>
      <c r="C23" s="844"/>
      <c r="D23" s="218"/>
      <c r="E23" s="609"/>
      <c r="F23" s="203"/>
      <c r="G23" s="610"/>
      <c r="H23" s="426"/>
      <c r="J23" s="212"/>
      <c r="K23" s="611"/>
      <c r="L23" s="887"/>
      <c r="M23" s="367"/>
      <c r="N23" s="203"/>
      <c r="O23" s="612" t="s">
        <v>89</v>
      </c>
      <c r="P23" s="274"/>
      <c r="Q23" s="603"/>
      <c r="S23" s="888"/>
      <c r="U23" s="451"/>
      <c r="V23" s="613"/>
      <c r="W23" s="612"/>
      <c r="X23" s="426"/>
      <c r="Y23" s="200"/>
      <c r="Z23" s="861"/>
    </row>
    <row r="24" spans="1:26" s="862" customFormat="1" ht="2.25" customHeight="1">
      <c r="A24" s="1256"/>
      <c r="B24" s="426"/>
      <c r="C24" s="619"/>
      <c r="D24" s="1257"/>
      <c r="E24" s="425"/>
      <c r="F24" s="365"/>
      <c r="G24" s="612"/>
      <c r="H24" s="506"/>
      <c r="J24" s="212"/>
      <c r="Q24" s="451"/>
      <c r="R24" s="1258"/>
      <c r="S24" s="1258"/>
      <c r="T24" s="1259"/>
      <c r="U24" s="367"/>
      <c r="V24" s="365"/>
      <c r="W24" s="451"/>
      <c r="Y24" s="200"/>
      <c r="Z24" s="1153"/>
    </row>
    <row r="25" spans="1:26" s="862" customFormat="1" ht="11.1" customHeight="1">
      <c r="A25" s="218" t="s">
        <v>682</v>
      </c>
      <c r="B25" s="1260"/>
      <c r="C25" s="881"/>
      <c r="L25" s="902"/>
      <c r="N25" s="455"/>
      <c r="O25" s="455"/>
      <c r="P25" s="455"/>
      <c r="Q25" s="455"/>
      <c r="S25" s="218"/>
      <c r="U25" s="969"/>
      <c r="V25" s="969"/>
      <c r="W25" s="969"/>
      <c r="X25" s="969"/>
      <c r="Y25" s="969"/>
      <c r="Z25" s="200"/>
    </row>
    <row r="26" spans="1:26" ht="10.5" customHeight="1">
      <c r="A26" s="218" t="s">
        <v>384</v>
      </c>
    </row>
    <row r="27" spans="1:26" ht="10.5" customHeight="1">
      <c r="A27" s="218" t="s">
        <v>316</v>
      </c>
    </row>
    <row r="28" spans="1:26">
      <c r="A28" s="218" t="s">
        <v>317</v>
      </c>
    </row>
  </sheetData>
  <sheetProtection algorithmName="SHA-512" hashValue="uNEb7Vu6a0AT9QrehC5v4jR/z4ymPK1Jhz5SCqP6mfB59cBchg1wTYMtKRXy9djgjk0fLQbrkQVTVQxcHvQG3w==" saltValue="Sgfd+90Z6DRl2C9k5rg/Pw==" spinCount="100000" sheet="1" selectLockedCells="1"/>
  <mergeCells count="44">
    <mergeCell ref="U5:X6"/>
    <mergeCell ref="T7:U7"/>
    <mergeCell ref="T22:U22"/>
    <mergeCell ref="R2:T3"/>
    <mergeCell ref="R4:T4"/>
    <mergeCell ref="U3:V3"/>
    <mergeCell ref="W3:X3"/>
    <mergeCell ref="U2:V2"/>
    <mergeCell ref="W2:X2"/>
    <mergeCell ref="U4:X4"/>
    <mergeCell ref="P2:Q3"/>
    <mergeCell ref="A2:B2"/>
    <mergeCell ref="G2:K2"/>
    <mergeCell ref="K1:O1"/>
    <mergeCell ref="D5:K5"/>
    <mergeCell ref="D2:F2"/>
    <mergeCell ref="N5:P5"/>
    <mergeCell ref="L5:M5"/>
    <mergeCell ref="O3:O4"/>
    <mergeCell ref="A5:B5"/>
    <mergeCell ref="A3:B3"/>
    <mergeCell ref="A4:B4"/>
    <mergeCell ref="G3:K4"/>
    <mergeCell ref="C3:F4"/>
    <mergeCell ref="L3:N4"/>
    <mergeCell ref="P4:Q4"/>
    <mergeCell ref="A21:A22"/>
    <mergeCell ref="D7:E7"/>
    <mergeCell ref="Q5:T5"/>
    <mergeCell ref="L6:M6"/>
    <mergeCell ref="Q6:T6"/>
    <mergeCell ref="R22:S22"/>
    <mergeCell ref="L7:M7"/>
    <mergeCell ref="H6:K6"/>
    <mergeCell ref="D6:F6"/>
    <mergeCell ref="A7:A20"/>
    <mergeCell ref="N6:P6"/>
    <mergeCell ref="Z19:Z20"/>
    <mergeCell ref="Z7:Z18"/>
    <mergeCell ref="J22:K22"/>
    <mergeCell ref="L22:M22"/>
    <mergeCell ref="R7:R15"/>
    <mergeCell ref="R16:R17"/>
    <mergeCell ref="T17:U17"/>
  </mergeCells>
  <phoneticPr fontId="3"/>
  <conditionalFormatting sqref="F8:F22">
    <cfRule type="expression" dxfId="82" priority="10" stopIfTrue="1">
      <formula>E8&lt;F8</formula>
    </cfRule>
  </conditionalFormatting>
  <conditionalFormatting sqref="F23">
    <cfRule type="expression" dxfId="81" priority="63" stopIfTrue="1">
      <formula>E20&lt;F23</formula>
    </cfRule>
  </conditionalFormatting>
  <conditionalFormatting sqref="F24">
    <cfRule type="expression" dxfId="80" priority="64" stopIfTrue="1">
      <formula>#REF!&lt;F24</formula>
    </cfRule>
  </conditionalFormatting>
  <conditionalFormatting sqref="N8:N21">
    <cfRule type="expression" dxfId="79" priority="8" stopIfTrue="1">
      <formula>M8&lt;N8</formula>
    </cfRule>
  </conditionalFormatting>
  <conditionalFormatting sqref="N22">
    <cfRule type="expression" dxfId="78" priority="5" stopIfTrue="1">
      <formula>L22&lt;N22</formula>
    </cfRule>
    <cfRule type="expression" dxfId="77" priority="6" stopIfTrue="1">
      <formula>E23&lt;N23</formula>
    </cfRule>
  </conditionalFormatting>
  <conditionalFormatting sqref="N23">
    <cfRule type="expression" dxfId="76" priority="46" stopIfTrue="1">
      <formula>#REF!&lt;N23</formula>
    </cfRule>
  </conditionalFormatting>
  <conditionalFormatting sqref="V8:V12">
    <cfRule type="expression" dxfId="75" priority="4" stopIfTrue="1">
      <formula>U8&lt;V8</formula>
    </cfRule>
  </conditionalFormatting>
  <conditionalFormatting sqref="V17">
    <cfRule type="expression" dxfId="74" priority="1" stopIfTrue="1">
      <formula>T17&lt;V17</formula>
    </cfRule>
  </conditionalFormatting>
  <conditionalFormatting sqref="V22">
    <cfRule type="expression" dxfId="73" priority="40" stopIfTrue="1">
      <formula>T22&lt;V22</formula>
    </cfRule>
    <cfRule type="expression" dxfId="72" priority="61" stopIfTrue="1">
      <formula>M23&lt;V23</formula>
    </cfRule>
  </conditionalFormatting>
  <conditionalFormatting sqref="V23">
    <cfRule type="expression" dxfId="71" priority="19" stopIfTrue="1">
      <formula>U23&lt;V23</formula>
    </cfRule>
  </conditionalFormatting>
  <conditionalFormatting sqref="V24">
    <cfRule type="expression" dxfId="70" priority="38" stopIfTrue="1">
      <formula>T24&lt;V24</formula>
    </cfRule>
  </conditionalFormatting>
  <dataValidations count="1">
    <dataValidation imeMode="off" allowBlank="1" showInputMessage="1" showErrorMessage="1" sqref="D2:F2 O3:O4 R2:T4 D6:F6 H6:K6 U5:X6 U3:X3 T22:V22 N2 N8:N11 F15:F16 N18:N21 E8:F14 E15 E17:F22 M10:M11 M8 M12:N17 L22:N22 M19:M21 U8:V12 T17 V17" xr:uid="{6C5B99EF-A213-4E9B-BF3C-CD754669C8A2}"/>
  </dataValidations>
  <printOptions horizontalCentered="1"/>
  <pageMargins left="0.39370078740157483" right="0" top="0.39370078740157483" bottom="0" header="0.19685039370078741" footer="0"/>
  <pageSetup paperSize="9" orientation="landscape" horizontalDpi="300" verticalDpi="300" r:id="rId1"/>
  <headerFooter alignWithMargins="0">
    <oddFooter xml:space="preserve">&amp;R&amp;10河北折込センター　TEL:022-390-7322
FAX:022-390-7822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495B-FC5A-4225-85DF-5A2B865957FF}">
  <sheetPr>
    <pageSetUpPr fitToPage="1"/>
  </sheetPr>
  <dimension ref="A1:O49"/>
  <sheetViews>
    <sheetView showGridLines="0" showZeros="0" zoomScale="85" zoomScaleNormal="85" workbookViewId="0"/>
  </sheetViews>
  <sheetFormatPr defaultRowHeight="27.6" customHeight="1"/>
  <cols>
    <col min="1" max="1" width="16.375" style="82" customWidth="1"/>
    <col min="2" max="2" width="0.75" style="82" customWidth="1"/>
    <col min="3" max="3" width="23.125" style="82" customWidth="1"/>
    <col min="4" max="5" width="16.375" style="79" customWidth="1"/>
    <col min="6" max="6" width="15.625" style="82" customWidth="1"/>
    <col min="7" max="7" width="4.25" style="82" customWidth="1"/>
    <col min="8" max="10" width="5.25" style="82" customWidth="1"/>
    <col min="11" max="11" width="15.625" style="82" customWidth="1"/>
    <col min="12" max="12" width="4.25" style="82" customWidth="1"/>
    <col min="13" max="16384" width="9" style="82"/>
  </cols>
  <sheetData>
    <row r="1" spans="1:15" ht="18" customHeight="1" thickTop="1">
      <c r="A1" s="76" t="s">
        <v>576</v>
      </c>
      <c r="B1" s="77"/>
      <c r="C1" s="78" t="s">
        <v>577</v>
      </c>
      <c r="E1" s="80"/>
      <c r="F1" s="80"/>
      <c r="G1" s="81"/>
      <c r="K1" s="2084">
        <f ca="1">SUM(TODAY())</f>
        <v>46325</v>
      </c>
      <c r="L1" s="2084"/>
    </row>
    <row r="2" spans="1:15" ht="15" customHeight="1">
      <c r="A2" s="84"/>
      <c r="B2" s="85"/>
      <c r="C2" s="2150"/>
      <c r="D2" s="2087" t="s">
        <v>578</v>
      </c>
      <c r="E2" s="2088"/>
      <c r="F2" s="2088"/>
      <c r="G2" s="81"/>
      <c r="H2" s="86"/>
      <c r="L2" s="88"/>
    </row>
    <row r="3" spans="1:15" ht="42.75" customHeight="1" thickBot="1">
      <c r="A3" s="89"/>
      <c r="B3" s="85"/>
      <c r="C3" s="2151"/>
      <c r="D3" s="2087"/>
      <c r="E3" s="2088"/>
      <c r="F3" s="2088"/>
      <c r="G3" s="81"/>
      <c r="H3" s="86"/>
      <c r="K3" s="2152" t="s">
        <v>170</v>
      </c>
      <c r="L3" s="2152"/>
      <c r="M3" s="186"/>
      <c r="N3" s="186"/>
      <c r="O3" s="186"/>
    </row>
    <row r="4" spans="1:15" ht="4.5" customHeight="1" thickTop="1" thickBot="1">
      <c r="C4" s="90"/>
      <c r="D4" s="80"/>
      <c r="E4" s="80"/>
      <c r="F4" s="80"/>
      <c r="G4" s="81"/>
      <c r="H4" s="86"/>
      <c r="I4" s="91"/>
      <c r="J4" s="91"/>
      <c r="K4" s="91"/>
      <c r="L4" s="92"/>
    </row>
    <row r="5" spans="1:15" ht="50.25" customHeight="1" thickTop="1" thickBot="1">
      <c r="A5" s="94" t="s">
        <v>579</v>
      </c>
      <c r="B5" s="95"/>
      <c r="C5" s="187">
        <f>市内夕刊!U5</f>
        <v>0</v>
      </c>
      <c r="D5" s="96" t="s">
        <v>170</v>
      </c>
      <c r="E5" s="97" t="s">
        <v>1</v>
      </c>
      <c r="F5" s="188">
        <f>市内夕刊!O3</f>
        <v>0</v>
      </c>
      <c r="G5" s="2091" t="s">
        <v>580</v>
      </c>
      <c r="H5" s="2092"/>
      <c r="I5" s="2093"/>
      <c r="J5" s="2094">
        <f>市内夕刊!N2</f>
        <v>0</v>
      </c>
      <c r="K5" s="2094"/>
      <c r="L5" s="2095"/>
    </row>
    <row r="6" spans="1:15" ht="13.5" customHeight="1" thickTop="1">
      <c r="A6" s="2064" t="s">
        <v>581</v>
      </c>
      <c r="B6" s="102"/>
      <c r="C6" s="2145">
        <f>市内夕刊!D2</f>
        <v>0</v>
      </c>
      <c r="D6" s="2146"/>
      <c r="E6" s="2068" t="s">
        <v>582</v>
      </c>
      <c r="F6" s="2071">
        <f>市内夕刊!G3</f>
        <v>0</v>
      </c>
      <c r="G6" s="2072"/>
      <c r="H6" s="2072"/>
      <c r="I6" s="2072"/>
      <c r="J6" s="2072"/>
      <c r="K6" s="2072"/>
      <c r="L6" s="2073"/>
    </row>
    <row r="7" spans="1:15" ht="40.5" customHeight="1">
      <c r="A7" s="2065"/>
      <c r="B7" s="104"/>
      <c r="C7" s="2147">
        <f>市内夕刊!C3</f>
        <v>0</v>
      </c>
      <c r="D7" s="2081"/>
      <c r="E7" s="2069"/>
      <c r="F7" s="2074"/>
      <c r="G7" s="2075"/>
      <c r="H7" s="2075"/>
      <c r="I7" s="2075"/>
      <c r="J7" s="2075"/>
      <c r="K7" s="2075"/>
      <c r="L7" s="2076"/>
    </row>
    <row r="8" spans="1:15" ht="16.5" customHeight="1" thickBot="1">
      <c r="A8" s="107" t="s">
        <v>583</v>
      </c>
      <c r="B8" s="108"/>
      <c r="C8" s="2148"/>
      <c r="D8" s="2149"/>
      <c r="E8" s="2070"/>
      <c r="F8" s="2077"/>
      <c r="G8" s="2078"/>
      <c r="H8" s="2078"/>
      <c r="I8" s="2078"/>
      <c r="J8" s="2078"/>
      <c r="K8" s="2078"/>
      <c r="L8" s="2079"/>
    </row>
    <row r="9" spans="1:15" ht="24.75" customHeight="1" thickTop="1">
      <c r="A9" s="103" t="s">
        <v>584</v>
      </c>
      <c r="B9" s="104"/>
      <c r="C9" s="109">
        <f>F11</f>
        <v>0</v>
      </c>
      <c r="D9" s="110" t="s">
        <v>585</v>
      </c>
      <c r="E9" s="2041" t="s">
        <v>586</v>
      </c>
      <c r="F9" s="2043">
        <f>F11</f>
        <v>0</v>
      </c>
      <c r="G9" s="2043"/>
      <c r="H9" s="2045" t="s">
        <v>585</v>
      </c>
      <c r="I9" s="111"/>
      <c r="K9" s="112"/>
      <c r="L9" s="113"/>
    </row>
    <row r="10" spans="1:15" ht="24.75" customHeight="1" thickBot="1">
      <c r="A10" s="114" t="s">
        <v>587</v>
      </c>
      <c r="B10" s="115"/>
      <c r="C10" s="116">
        <f>F12</f>
        <v>0</v>
      </c>
      <c r="D10" s="117" t="s">
        <v>585</v>
      </c>
      <c r="E10" s="2042"/>
      <c r="F10" s="2044"/>
      <c r="G10" s="2044"/>
      <c r="H10" s="2046"/>
      <c r="I10" s="118"/>
      <c r="J10" s="119"/>
      <c r="K10" s="120"/>
      <c r="L10" s="121"/>
    </row>
    <row r="11" spans="1:15" ht="23.25" customHeight="1" thickTop="1">
      <c r="A11" s="123" t="s">
        <v>588</v>
      </c>
      <c r="B11" s="124"/>
      <c r="C11" s="2047" t="s">
        <v>589</v>
      </c>
      <c r="D11" s="2048"/>
      <c r="E11" s="125" t="s">
        <v>590</v>
      </c>
      <c r="F11" s="126">
        <f>市内夕刊!R2</f>
        <v>0</v>
      </c>
      <c r="G11" s="127" t="s">
        <v>585</v>
      </c>
      <c r="H11" s="2049" t="s">
        <v>591</v>
      </c>
      <c r="I11" s="2050"/>
      <c r="J11" s="2050"/>
      <c r="K11" s="128"/>
      <c r="L11" s="129" t="s">
        <v>585</v>
      </c>
    </row>
    <row r="12" spans="1:15" ht="23.25" customHeight="1">
      <c r="A12" s="130"/>
      <c r="B12" s="131"/>
      <c r="C12" s="131"/>
      <c r="D12" s="132"/>
      <c r="E12" s="2051" t="s">
        <v>592</v>
      </c>
      <c r="F12" s="2054"/>
      <c r="G12" s="2057" t="s">
        <v>585</v>
      </c>
      <c r="H12" s="2060" t="s">
        <v>593</v>
      </c>
      <c r="I12" s="2061"/>
      <c r="J12" s="2061"/>
      <c r="K12" s="133"/>
      <c r="L12" s="134" t="s">
        <v>594</v>
      </c>
    </row>
    <row r="13" spans="1:15" ht="23.25" customHeight="1">
      <c r="A13" s="130"/>
      <c r="B13" s="131"/>
      <c r="C13" s="131"/>
      <c r="D13" s="132"/>
      <c r="E13" s="2052"/>
      <c r="F13" s="2055"/>
      <c r="G13" s="2058"/>
      <c r="H13" s="2062" t="s">
        <v>595</v>
      </c>
      <c r="I13" s="2063"/>
      <c r="J13" s="2063"/>
      <c r="K13" s="133"/>
      <c r="L13" s="134" t="s">
        <v>594</v>
      </c>
    </row>
    <row r="14" spans="1:15" ht="23.25" customHeight="1" thickBot="1">
      <c r="A14" s="136"/>
      <c r="B14" s="137"/>
      <c r="C14" s="137"/>
      <c r="D14" s="138"/>
      <c r="E14" s="2053"/>
      <c r="F14" s="2056"/>
      <c r="G14" s="2059"/>
      <c r="H14" s="2033" t="s">
        <v>596</v>
      </c>
      <c r="I14" s="2034"/>
      <c r="J14" s="2034"/>
      <c r="K14" s="189"/>
      <c r="L14" s="190" t="s">
        <v>585</v>
      </c>
    </row>
    <row r="15" spans="1:15" ht="23.25" customHeight="1" thickTop="1">
      <c r="A15" s="141" t="s">
        <v>597</v>
      </c>
      <c r="C15" s="2035" t="s">
        <v>598</v>
      </c>
      <c r="D15" s="2036"/>
      <c r="E15" s="142" t="s">
        <v>599</v>
      </c>
      <c r="F15" s="191"/>
      <c r="G15" s="144" t="s">
        <v>585</v>
      </c>
      <c r="H15" s="2037"/>
      <c r="I15" s="2038"/>
      <c r="J15" s="2038"/>
      <c r="K15" s="2038"/>
      <c r="L15" s="2039"/>
    </row>
    <row r="16" spans="1:15" ht="27" customHeight="1" thickBot="1">
      <c r="A16" s="145" t="s">
        <v>600</v>
      </c>
      <c r="B16" s="146"/>
      <c r="C16" s="192"/>
      <c r="D16" s="119"/>
      <c r="E16" s="148" t="s">
        <v>601</v>
      </c>
      <c r="F16" s="2040"/>
      <c r="G16" s="2040"/>
      <c r="H16" s="119"/>
      <c r="I16" s="119"/>
      <c r="J16" s="119"/>
      <c r="K16" s="149"/>
      <c r="L16" s="150"/>
    </row>
    <row r="17" spans="1:12" ht="21.75" customHeight="1" thickTop="1">
      <c r="A17" s="101" t="s">
        <v>602</v>
      </c>
      <c r="B17" s="102"/>
      <c r="C17" s="131"/>
      <c r="D17" s="153"/>
      <c r="E17" s="131"/>
      <c r="F17" s="131"/>
      <c r="G17" s="131"/>
      <c r="H17" s="131"/>
      <c r="I17" s="131"/>
      <c r="J17" s="131"/>
      <c r="K17" s="131"/>
      <c r="L17" s="154"/>
    </row>
    <row r="18" spans="1:12" ht="21" customHeight="1">
      <c r="A18" s="156"/>
      <c r="B18" s="157"/>
      <c r="C18" s="131"/>
      <c r="D18" s="131"/>
      <c r="E18" s="131"/>
      <c r="F18" s="131"/>
      <c r="G18" s="131"/>
      <c r="H18" s="131"/>
      <c r="I18" s="131"/>
      <c r="J18" s="131"/>
      <c r="K18" s="131"/>
      <c r="L18" s="158"/>
    </row>
    <row r="19" spans="1:12" s="151" customFormat="1" ht="21.75" customHeight="1">
      <c r="A19" s="156"/>
      <c r="B19" s="157"/>
      <c r="C19" s="131"/>
      <c r="D19" s="131"/>
      <c r="E19" s="131"/>
      <c r="F19" s="131"/>
      <c r="G19" s="131"/>
      <c r="H19" s="131"/>
      <c r="I19" s="131"/>
      <c r="J19" s="131"/>
      <c r="K19" s="131"/>
      <c r="L19" s="158"/>
    </row>
    <row r="20" spans="1:12" s="151" customFormat="1" ht="21.75" customHeight="1">
      <c r="A20" s="156"/>
      <c r="B20" s="157"/>
      <c r="C20" s="131"/>
      <c r="D20" s="131"/>
      <c r="E20" s="131"/>
      <c r="F20" s="131"/>
      <c r="G20" s="131"/>
      <c r="H20" s="131"/>
      <c r="I20" s="131"/>
      <c r="J20" s="131"/>
      <c r="K20" s="131"/>
      <c r="L20" s="158"/>
    </row>
    <row r="21" spans="1:12" s="151" customFormat="1" ht="21.75" customHeight="1">
      <c r="A21" s="156"/>
      <c r="B21" s="157"/>
      <c r="C21" s="131"/>
      <c r="D21" s="131"/>
      <c r="E21" s="131"/>
      <c r="F21" s="131"/>
      <c r="G21" s="131"/>
      <c r="H21" s="131"/>
      <c r="I21" s="131"/>
      <c r="J21" s="131"/>
      <c r="K21" s="161"/>
      <c r="L21" s="162">
        <f>市内夕刊!U3</f>
        <v>0</v>
      </c>
    </row>
    <row r="22" spans="1:12" s="151" customFormat="1" ht="21.75" customHeight="1">
      <c r="A22" s="156"/>
      <c r="B22" s="157"/>
      <c r="C22" s="131"/>
      <c r="D22" s="131"/>
      <c r="E22" s="131"/>
      <c r="F22" s="131"/>
      <c r="G22" s="131"/>
      <c r="H22" s="131"/>
      <c r="I22" s="131"/>
      <c r="J22" s="131"/>
      <c r="K22" s="164"/>
      <c r="L22" s="165"/>
    </row>
    <row r="23" spans="1:12" s="151" customFormat="1" ht="21.75" customHeight="1" thickBot="1">
      <c r="A23" s="166"/>
      <c r="B23" s="167"/>
      <c r="C23" s="168"/>
      <c r="D23" s="168"/>
      <c r="E23" s="168"/>
      <c r="F23" s="168"/>
      <c r="G23" s="168"/>
      <c r="H23" s="168"/>
      <c r="I23" s="168"/>
      <c r="J23" s="168"/>
      <c r="K23" s="169"/>
      <c r="L23" s="170"/>
    </row>
    <row r="24" spans="1:12" s="172" customFormat="1" ht="24.75" customHeight="1" thickTop="1">
      <c r="A24" s="171"/>
      <c r="B24" s="171"/>
      <c r="C24" s="171"/>
      <c r="D24" s="171"/>
      <c r="E24" s="171"/>
      <c r="F24" s="171"/>
      <c r="G24" s="171"/>
      <c r="H24" s="171"/>
      <c r="I24" s="171"/>
      <c r="J24" s="171"/>
      <c r="K24" s="171"/>
      <c r="L24" s="171"/>
    </row>
    <row r="25" spans="1:12" s="172" customFormat="1" ht="24.75" customHeight="1">
      <c r="L25" s="171"/>
    </row>
    <row r="26" spans="1:12" ht="24.75" customHeight="1">
      <c r="A26" s="99"/>
      <c r="B26" s="99"/>
      <c r="C26" s="99"/>
      <c r="D26" s="99"/>
      <c r="E26" s="151"/>
      <c r="F26" s="151"/>
      <c r="G26" s="151"/>
      <c r="H26" s="151"/>
      <c r="I26" s="151"/>
      <c r="J26" s="151"/>
      <c r="K26" s="151"/>
    </row>
    <row r="27" spans="1:12" ht="27.6" customHeight="1">
      <c r="A27" s="160"/>
      <c r="B27" s="160"/>
      <c r="C27" s="160"/>
      <c r="D27" s="160"/>
      <c r="E27" s="159"/>
      <c r="F27" s="159"/>
      <c r="G27" s="159"/>
      <c r="H27" s="159"/>
      <c r="I27" s="159"/>
      <c r="J27" s="159"/>
      <c r="K27" s="159"/>
      <c r="L27" s="173"/>
    </row>
    <row r="28" spans="1:12" ht="27.6" customHeight="1">
      <c r="A28" s="160"/>
      <c r="B28" s="160"/>
      <c r="C28" s="160"/>
      <c r="D28" s="160"/>
      <c r="E28" s="174"/>
      <c r="F28" s="174"/>
      <c r="G28" s="174"/>
      <c r="H28" s="174"/>
      <c r="I28" s="174"/>
      <c r="J28" s="174"/>
      <c r="K28" s="174"/>
      <c r="L28" s="175"/>
    </row>
    <row r="29" spans="1:12" ht="13.5" customHeight="1">
      <c r="D29" s="82"/>
      <c r="E29" s="82"/>
    </row>
    <row r="30" spans="1:12" ht="27.6" customHeight="1">
      <c r="D30" s="160"/>
      <c r="E30" s="176"/>
      <c r="F30" s="176"/>
      <c r="G30" s="176"/>
      <c r="H30" s="176"/>
      <c r="I30" s="176"/>
      <c r="J30" s="176"/>
      <c r="K30" s="176"/>
      <c r="L30" s="176"/>
    </row>
    <row r="31" spans="1:12" ht="28.5" customHeight="1">
      <c r="A31" s="159"/>
      <c r="B31" s="159"/>
      <c r="C31" s="159"/>
      <c r="D31" s="159"/>
      <c r="E31" s="155"/>
      <c r="F31" s="155"/>
      <c r="G31" s="155"/>
      <c r="H31" s="155"/>
      <c r="I31" s="155"/>
      <c r="J31" s="155"/>
      <c r="K31" s="155"/>
      <c r="L31" s="155"/>
    </row>
    <row r="32" spans="1:12" ht="28.5" customHeight="1">
      <c r="A32" s="159"/>
      <c r="B32" s="159"/>
      <c r="C32" s="159"/>
      <c r="D32" s="159"/>
      <c r="E32" s="155"/>
      <c r="F32" s="177"/>
      <c r="G32" s="177"/>
      <c r="H32" s="155"/>
      <c r="I32" s="155"/>
      <c r="J32" s="155"/>
      <c r="K32" s="155"/>
      <c r="L32" s="155"/>
    </row>
    <row r="33" spans="1:12" ht="28.5" customHeight="1">
      <c r="A33" s="178"/>
      <c r="B33" s="178"/>
      <c r="C33" s="178"/>
      <c r="D33" s="178"/>
      <c r="E33" s="155"/>
      <c r="F33" s="179"/>
      <c r="G33" s="179"/>
      <c r="H33" s="155"/>
      <c r="I33" s="155"/>
      <c r="J33" s="155"/>
      <c r="K33" s="155"/>
      <c r="L33" s="155"/>
    </row>
    <row r="34" spans="1:12" ht="28.5" customHeight="1">
      <c r="A34" s="178"/>
      <c r="B34" s="178"/>
      <c r="C34" s="178"/>
      <c r="D34" s="178"/>
      <c r="E34" s="155"/>
      <c r="F34" s="155"/>
      <c r="G34" s="155"/>
      <c r="H34" s="155"/>
      <c r="I34" s="155"/>
      <c r="J34" s="155"/>
      <c r="K34" s="155"/>
      <c r="L34" s="155"/>
    </row>
    <row r="35" spans="1:12" ht="28.5" customHeight="1">
      <c r="A35" s="178"/>
      <c r="B35" s="178"/>
      <c r="C35" s="178"/>
      <c r="D35" s="178"/>
      <c r="E35" s="155"/>
      <c r="F35" s="155"/>
      <c r="G35" s="155"/>
      <c r="H35" s="155"/>
      <c r="I35" s="155"/>
      <c r="J35" s="155"/>
      <c r="K35" s="155"/>
      <c r="L35" s="155"/>
    </row>
    <row r="36" spans="1:12" ht="27.6" customHeight="1">
      <c r="A36" s="159"/>
      <c r="B36" s="159"/>
      <c r="C36" s="159"/>
      <c r="D36" s="159"/>
      <c r="E36" s="159"/>
      <c r="F36" s="159"/>
      <c r="G36" s="159"/>
      <c r="H36" s="159"/>
      <c r="I36" s="159"/>
      <c r="J36" s="159"/>
      <c r="K36" s="159"/>
      <c r="L36" s="172"/>
    </row>
    <row r="37" spans="1:12" ht="27.6" customHeight="1">
      <c r="A37" s="159"/>
      <c r="B37" s="159"/>
      <c r="C37" s="159"/>
      <c r="D37" s="182"/>
      <c r="E37" s="182"/>
      <c r="F37" s="182"/>
      <c r="G37" s="182"/>
      <c r="H37" s="182"/>
      <c r="I37" s="182"/>
      <c r="J37" s="182"/>
      <c r="K37" s="182"/>
      <c r="L37" s="182"/>
    </row>
    <row r="38" spans="1:12" ht="27.6" customHeight="1">
      <c r="A38" s="159"/>
      <c r="B38" s="159"/>
      <c r="C38" s="159"/>
      <c r="D38" s="184"/>
      <c r="E38" s="184"/>
      <c r="F38" s="184"/>
      <c r="G38" s="184"/>
      <c r="H38" s="184"/>
      <c r="I38" s="184"/>
      <c r="J38" s="184"/>
      <c r="K38" s="184"/>
      <c r="L38" s="185"/>
    </row>
    <row r="39" spans="1:12" ht="27.6" customHeight="1">
      <c r="A39" s="159"/>
      <c r="B39" s="159"/>
      <c r="C39" s="159"/>
      <c r="D39" s="184"/>
      <c r="E39" s="184"/>
      <c r="F39" s="184"/>
      <c r="G39" s="184"/>
      <c r="H39" s="184"/>
      <c r="I39" s="184"/>
      <c r="J39" s="184"/>
      <c r="K39" s="184"/>
      <c r="L39" s="185"/>
    </row>
    <row r="40" spans="1:12" ht="27.6" customHeight="1">
      <c r="D40" s="82"/>
      <c r="E40" s="82"/>
    </row>
    <row r="41" spans="1:12" s="151" customFormat="1" ht="27.6" customHeight="1">
      <c r="A41" s="82"/>
      <c r="B41" s="82"/>
      <c r="C41" s="82"/>
      <c r="D41" s="82"/>
      <c r="E41" s="82"/>
      <c r="F41" s="82"/>
      <c r="G41" s="82"/>
      <c r="H41" s="82"/>
      <c r="I41" s="82"/>
      <c r="J41" s="82"/>
      <c r="K41" s="82"/>
      <c r="L41" s="82"/>
    </row>
    <row r="42" spans="1:12" ht="27.6" customHeight="1">
      <c r="D42" s="82"/>
      <c r="E42" s="82"/>
    </row>
    <row r="43" spans="1:12" ht="27.6" customHeight="1">
      <c r="D43" s="82"/>
      <c r="E43" s="82"/>
    </row>
    <row r="44" spans="1:12" ht="27.6" customHeight="1">
      <c r="D44" s="82"/>
      <c r="E44" s="82"/>
    </row>
    <row r="45" spans="1:12" ht="27.6" customHeight="1">
      <c r="D45" s="82"/>
      <c r="E45" s="82"/>
    </row>
    <row r="46" spans="1:12" ht="27.6" customHeight="1">
      <c r="D46" s="82"/>
      <c r="E46" s="82"/>
    </row>
    <row r="47" spans="1:12" ht="27.6" customHeight="1">
      <c r="D47" s="82"/>
      <c r="E47" s="82"/>
    </row>
    <row r="48" spans="1:12" ht="27.6" customHeight="1">
      <c r="D48" s="82"/>
      <c r="E48" s="82"/>
    </row>
    <row r="49" s="82" customFormat="1" ht="27.6" customHeight="1"/>
  </sheetData>
  <mergeCells count="26">
    <mergeCell ref="K1:L1"/>
    <mergeCell ref="C2:C3"/>
    <mergeCell ref="D2:F3"/>
    <mergeCell ref="K3:L3"/>
    <mergeCell ref="G5:I5"/>
    <mergeCell ref="J5:L5"/>
    <mergeCell ref="A6:A7"/>
    <mergeCell ref="C6:D6"/>
    <mergeCell ref="E6:E8"/>
    <mergeCell ref="F6:L8"/>
    <mergeCell ref="C7:D7"/>
    <mergeCell ref="C8:D8"/>
    <mergeCell ref="H14:J14"/>
    <mergeCell ref="C15:D15"/>
    <mergeCell ref="H15:L15"/>
    <mergeCell ref="F16:G16"/>
    <mergeCell ref="E9:E10"/>
    <mergeCell ref="F9:G10"/>
    <mergeCell ref="H9:H10"/>
    <mergeCell ref="C11:D11"/>
    <mergeCell ref="H11:J11"/>
    <mergeCell ref="E12:E14"/>
    <mergeCell ref="F12:F14"/>
    <mergeCell ref="G12:G14"/>
    <mergeCell ref="H12:J12"/>
    <mergeCell ref="H13:J13"/>
  </mergeCells>
  <phoneticPr fontId="3"/>
  <printOptions horizontalCentered="1"/>
  <pageMargins left="0" right="0" top="0.78740157480314965"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810D-5099-4C7A-9E93-766300E3C6B3}">
  <sheetPr>
    <tabColor rgb="FFFF0000"/>
    <pageSetUpPr fitToPage="1"/>
  </sheetPr>
  <dimension ref="A1:Z47"/>
  <sheetViews>
    <sheetView showGridLines="0" showZeros="0" zoomScaleNormal="100" zoomScaleSheetLayoutView="100" workbookViewId="0">
      <selection activeCell="C3" sqref="C3:F4"/>
    </sheetView>
  </sheetViews>
  <sheetFormatPr defaultRowHeight="13.5"/>
  <cols>
    <col min="1" max="1" width="3.375" style="862" customWidth="1"/>
    <col min="2" max="2" width="2.75" style="862" customWidth="1"/>
    <col min="3" max="3" width="8.125" style="862" customWidth="1"/>
    <col min="4" max="4" width="1.625" style="862" customWidth="1"/>
    <col min="5" max="5" width="6.625" style="862" customWidth="1"/>
    <col min="6" max="6" width="8.125" style="862" customWidth="1"/>
    <col min="7" max="7" width="7.625" style="862" customWidth="1"/>
    <col min="8" max="8" width="8.125" style="862" customWidth="1"/>
    <col min="9" max="9" width="0.875" style="862" customWidth="1"/>
    <col min="10" max="10" width="2.75" style="862" customWidth="1"/>
    <col min="11" max="11" width="8.125" style="862" customWidth="1"/>
    <col min="12" max="12" width="1.625" style="862" customWidth="1"/>
    <col min="13" max="13" width="6.625" style="862" customWidth="1"/>
    <col min="14" max="14" width="8.125" style="862" customWidth="1"/>
    <col min="15" max="15" width="7.625" style="862" customWidth="1"/>
    <col min="16" max="16" width="8.125" style="862" customWidth="1"/>
    <col min="17" max="17" width="0.875" style="862" customWidth="1"/>
    <col min="18" max="18" width="2.75" style="862" customWidth="1"/>
    <col min="19" max="19" width="8.625" style="862" customWidth="1"/>
    <col min="20" max="20" width="1.625" style="862" customWidth="1"/>
    <col min="21" max="21" width="6.625" style="862" customWidth="1"/>
    <col min="22" max="22" width="8.125" style="862" customWidth="1"/>
    <col min="23" max="23" width="7.625" style="862" customWidth="1"/>
    <col min="24" max="24" width="8.125" style="862" customWidth="1"/>
    <col min="25" max="25" width="0.75" style="1262" customWidth="1"/>
    <col min="26" max="26" width="4.25" style="200" bestFit="1" customWidth="1"/>
    <col min="27" max="16384" width="9" style="200"/>
  </cols>
  <sheetData>
    <row r="1" spans="1:26" s="1261" customFormat="1" ht="18.75" customHeight="1">
      <c r="A1" s="2188" t="s">
        <v>280</v>
      </c>
      <c r="B1" s="2189"/>
      <c r="C1" s="2189"/>
      <c r="D1" s="2189"/>
      <c r="E1" s="2189"/>
      <c r="F1" s="2189"/>
      <c r="G1" s="2189"/>
      <c r="H1" s="2189"/>
      <c r="I1" s="2189"/>
      <c r="J1" s="2189"/>
      <c r="K1" s="2189"/>
      <c r="L1" s="2189"/>
      <c r="M1" s="2189"/>
      <c r="N1" s="2189"/>
      <c r="O1" s="2189"/>
      <c r="P1" s="2189"/>
      <c r="Q1" s="2189"/>
      <c r="R1" s="2189"/>
      <c r="S1" s="2189"/>
      <c r="T1" s="2189"/>
      <c r="U1" s="2189"/>
      <c r="V1" s="2189"/>
      <c r="W1" s="2189"/>
      <c r="X1" s="2189"/>
      <c r="Y1" s="2189"/>
      <c r="Z1" s="2189"/>
    </row>
    <row r="2" spans="1:26" ht="16.5" customHeight="1">
      <c r="A2" s="1451" t="str">
        <f>市内河!A1</f>
        <v>2026年</v>
      </c>
      <c r="B2" s="1451"/>
      <c r="C2" s="1227" t="s">
        <v>177</v>
      </c>
      <c r="D2" s="2190">
        <f>市内河!D1</f>
        <v>0</v>
      </c>
      <c r="E2" s="2190"/>
      <c r="F2" s="2191"/>
      <c r="G2" s="2118" t="s">
        <v>189</v>
      </c>
      <c r="H2" s="2118"/>
      <c r="I2" s="2118"/>
      <c r="J2" s="2118"/>
      <c r="K2" s="2118"/>
      <c r="L2" s="2192" t="s">
        <v>236</v>
      </c>
      <c r="M2" s="2193"/>
      <c r="N2" s="1230"/>
      <c r="O2" s="1228" t="s">
        <v>1</v>
      </c>
      <c r="P2" s="2183" t="s">
        <v>220</v>
      </c>
      <c r="Q2" s="2184"/>
      <c r="R2" s="2184"/>
      <c r="S2" s="2198">
        <f>SUM(S3:T4)</f>
        <v>0</v>
      </c>
      <c r="T2" s="2199"/>
      <c r="U2" s="2141" t="s">
        <v>87</v>
      </c>
      <c r="V2" s="2142"/>
      <c r="W2" s="2142" t="s">
        <v>90</v>
      </c>
      <c r="X2" s="2142"/>
      <c r="Y2"/>
    </row>
    <row r="3" spans="1:26" s="862" customFormat="1" ht="16.5" customHeight="1" thickBot="1">
      <c r="A3" s="2202" t="str">
        <f>市内河!A2</f>
        <v>11/1改正</v>
      </c>
      <c r="B3" s="2203"/>
      <c r="C3" s="2129">
        <f>市内河!C2</f>
        <v>0</v>
      </c>
      <c r="D3" s="2130"/>
      <c r="E3" s="2130"/>
      <c r="F3" s="2130"/>
      <c r="G3" s="1460"/>
      <c r="H3" s="1460"/>
      <c r="I3" s="1460"/>
      <c r="J3" s="1460"/>
      <c r="K3" s="1460"/>
      <c r="L3" s="1449">
        <f>市内河!L2</f>
        <v>0</v>
      </c>
      <c r="M3" s="1449"/>
      <c r="N3" s="1449"/>
      <c r="O3" s="1463">
        <f>市内河!O2</f>
        <v>0</v>
      </c>
      <c r="P3" s="2175" t="s">
        <v>95</v>
      </c>
      <c r="Q3" s="2176"/>
      <c r="R3" s="2176"/>
      <c r="S3" s="2163">
        <f>V30</f>
        <v>0</v>
      </c>
      <c r="T3" s="2164"/>
      <c r="U3" s="1481">
        <f>市内河!U2</f>
        <v>0</v>
      </c>
      <c r="V3" s="1482"/>
      <c r="W3" s="1484">
        <f>市内河!W2</f>
        <v>0</v>
      </c>
      <c r="X3" s="1484"/>
      <c r="Y3" s="1262"/>
      <c r="Z3" s="846">
        <v>11</v>
      </c>
    </row>
    <row r="4" spans="1:26" s="862" customFormat="1" ht="16.5" customHeight="1" thickTop="1">
      <c r="A4" s="1483" t="s">
        <v>114</v>
      </c>
      <c r="B4" s="1405"/>
      <c r="C4" s="1461"/>
      <c r="D4" s="1462"/>
      <c r="E4" s="1462"/>
      <c r="F4" s="1462"/>
      <c r="G4" s="1573"/>
      <c r="H4" s="1573"/>
      <c r="I4" s="1573"/>
      <c r="J4" s="1573"/>
      <c r="K4" s="1573"/>
      <c r="L4" s="1449"/>
      <c r="M4" s="1449"/>
      <c r="N4" s="1449"/>
      <c r="O4" s="1463"/>
      <c r="P4" s="2200" t="s">
        <v>279</v>
      </c>
      <c r="Q4" s="2201"/>
      <c r="R4" s="2201"/>
      <c r="S4" s="2177">
        <f>X30</f>
        <v>0</v>
      </c>
      <c r="T4" s="2178"/>
      <c r="U4" s="2165" t="s">
        <v>331</v>
      </c>
      <c r="V4" s="2166"/>
      <c r="W4" s="2161" t="s">
        <v>332</v>
      </c>
      <c r="X4" s="2162"/>
      <c r="Y4" s="1264"/>
      <c r="Z4" s="2186" t="s">
        <v>540</v>
      </c>
    </row>
    <row r="5" spans="1:26" s="862" customFormat="1" ht="15" customHeight="1">
      <c r="A5" s="1405" t="s">
        <v>166</v>
      </c>
      <c r="B5" s="1405"/>
      <c r="C5" s="1233" t="s">
        <v>203</v>
      </c>
      <c r="D5" s="2194"/>
      <c r="E5" s="2194"/>
      <c r="F5" s="2194"/>
      <c r="G5" s="2194"/>
      <c r="H5" s="2194"/>
      <c r="I5" s="2194"/>
      <c r="J5" s="2194"/>
      <c r="K5" s="2195"/>
      <c r="L5" s="2196" t="s">
        <v>91</v>
      </c>
      <c r="M5" s="2197"/>
      <c r="N5" s="2179"/>
      <c r="O5" s="2180"/>
      <c r="P5" s="2181"/>
      <c r="Q5" s="2206" t="s">
        <v>277</v>
      </c>
      <c r="R5" s="2207"/>
      <c r="S5" s="2207"/>
      <c r="T5" s="2208"/>
      <c r="U5" s="2167">
        <f>市内河!U4</f>
        <v>0</v>
      </c>
      <c r="V5" s="2168"/>
      <c r="W5" s="2170"/>
      <c r="X5" s="2171"/>
      <c r="Y5" s="1264"/>
      <c r="Z5" s="2186"/>
    </row>
    <row r="6" spans="1:26" s="862" customFormat="1" ht="15" customHeight="1" thickBot="1">
      <c r="A6" s="847"/>
      <c r="B6" s="848"/>
      <c r="C6" s="1236" t="s">
        <v>257</v>
      </c>
      <c r="D6" s="1403"/>
      <c r="E6" s="1403"/>
      <c r="F6" s="1414"/>
      <c r="G6" s="1237" t="s">
        <v>281</v>
      </c>
      <c r="H6" s="1414"/>
      <c r="I6" s="1403"/>
      <c r="J6" s="1403"/>
      <c r="K6" s="1404"/>
      <c r="L6" s="2185" t="s">
        <v>200</v>
      </c>
      <c r="M6" s="2110"/>
      <c r="N6" s="1406"/>
      <c r="O6" s="1407"/>
      <c r="P6" s="2182"/>
      <c r="Q6" s="1441"/>
      <c r="R6" s="1442"/>
      <c r="S6" s="1442"/>
      <c r="T6" s="2174"/>
      <c r="U6" s="2169"/>
      <c r="V6" s="2168"/>
      <c r="W6" s="2172"/>
      <c r="X6" s="2173"/>
      <c r="Y6" s="1264"/>
      <c r="Z6" s="2186"/>
    </row>
    <row r="7" spans="1:26" s="862" customFormat="1" ht="17.100000000000001" customHeight="1" thickTop="1">
      <c r="A7" s="2204" t="s">
        <v>337</v>
      </c>
      <c r="B7" s="929" t="s">
        <v>97</v>
      </c>
      <c r="C7" s="853" t="s">
        <v>93</v>
      </c>
      <c r="D7" s="2156" t="s">
        <v>222</v>
      </c>
      <c r="E7" s="2157"/>
      <c r="F7" s="1265" t="s">
        <v>171</v>
      </c>
      <c r="G7" s="1266" t="s">
        <v>376</v>
      </c>
      <c r="H7" s="1267" t="s">
        <v>377</v>
      </c>
      <c r="I7" s="367"/>
      <c r="J7" s="857" t="s">
        <v>97</v>
      </c>
      <c r="K7" s="853" t="s">
        <v>93</v>
      </c>
      <c r="L7" s="2156" t="s">
        <v>222</v>
      </c>
      <c r="M7" s="2157"/>
      <c r="N7" s="1265" t="s">
        <v>171</v>
      </c>
      <c r="O7" s="1268" t="s">
        <v>376</v>
      </c>
      <c r="P7" s="1269" t="s">
        <v>377</v>
      </c>
      <c r="Q7" s="1270"/>
      <c r="R7" s="857" t="s">
        <v>97</v>
      </c>
      <c r="S7" s="853" t="s">
        <v>93</v>
      </c>
      <c r="T7" s="2156" t="s">
        <v>222</v>
      </c>
      <c r="U7" s="2157"/>
      <c r="V7" s="1265" t="s">
        <v>171</v>
      </c>
      <c r="W7" s="1268" t="s">
        <v>376</v>
      </c>
      <c r="X7" s="1269" t="s">
        <v>377</v>
      </c>
      <c r="Y7" s="1262"/>
      <c r="Z7" s="2186"/>
    </row>
    <row r="8" spans="1:26" s="862" customFormat="1" ht="17.25" customHeight="1">
      <c r="A8" s="1389"/>
      <c r="B8" s="863">
        <v>1</v>
      </c>
      <c r="C8" s="889" t="s">
        <v>204</v>
      </c>
      <c r="D8" s="865" t="s">
        <v>98</v>
      </c>
      <c r="E8" s="199">
        <v>7350</v>
      </c>
      <c r="F8" s="57"/>
      <c r="G8" s="368">
        <v>6850</v>
      </c>
      <c r="H8" s="58"/>
      <c r="I8" s="868"/>
      <c r="J8" s="369">
        <v>13</v>
      </c>
      <c r="K8" s="370" t="s">
        <v>134</v>
      </c>
      <c r="L8" s="865" t="s">
        <v>98</v>
      </c>
      <c r="M8" s="371">
        <v>4400</v>
      </c>
      <c r="N8" s="57"/>
      <c r="O8" s="368">
        <v>6300</v>
      </c>
      <c r="P8" s="58"/>
      <c r="Q8" s="1271"/>
      <c r="R8" s="870">
        <v>25</v>
      </c>
      <c r="S8" s="864" t="s">
        <v>284</v>
      </c>
      <c r="T8" s="865" t="s">
        <v>98</v>
      </c>
      <c r="U8" s="371">
        <v>3850</v>
      </c>
      <c r="V8" s="57"/>
      <c r="W8" s="368">
        <v>3050</v>
      </c>
      <c r="X8" s="58"/>
      <c r="Y8" s="1262"/>
      <c r="Z8" s="2186"/>
    </row>
    <row r="9" spans="1:26" s="862" customFormat="1" ht="17.25" customHeight="1">
      <c r="A9" s="1389"/>
      <c r="B9" s="863">
        <v>2</v>
      </c>
      <c r="C9" s="889" t="s">
        <v>205</v>
      </c>
      <c r="D9" s="865" t="s">
        <v>98</v>
      </c>
      <c r="E9" s="371">
        <v>3550</v>
      </c>
      <c r="F9" s="57"/>
      <c r="G9" s="368">
        <v>5800</v>
      </c>
      <c r="H9" s="58"/>
      <c r="J9" s="369">
        <v>14</v>
      </c>
      <c r="K9" s="370" t="s">
        <v>126</v>
      </c>
      <c r="L9" s="865" t="s">
        <v>98</v>
      </c>
      <c r="M9" s="371">
        <v>4700</v>
      </c>
      <c r="N9" s="57"/>
      <c r="O9" s="368">
        <v>7100</v>
      </c>
      <c r="P9" s="58"/>
      <c r="Q9" s="372"/>
      <c r="R9" s="870">
        <v>26</v>
      </c>
      <c r="S9" s="864" t="s">
        <v>285</v>
      </c>
      <c r="T9" s="865" t="s">
        <v>98</v>
      </c>
      <c r="U9" s="371">
        <v>5500</v>
      </c>
      <c r="V9" s="55"/>
      <c r="W9" s="374">
        <v>4600</v>
      </c>
      <c r="X9" s="56"/>
      <c r="Y9" s="1262"/>
      <c r="Z9" s="2186"/>
    </row>
    <row r="10" spans="1:26" s="862" customFormat="1" ht="17.25" customHeight="1">
      <c r="A10" s="1389"/>
      <c r="B10" s="863">
        <v>3</v>
      </c>
      <c r="C10" s="889" t="s">
        <v>214</v>
      </c>
      <c r="D10" s="865" t="s">
        <v>98</v>
      </c>
      <c r="E10" s="371">
        <v>2750</v>
      </c>
      <c r="F10" s="59"/>
      <c r="G10" s="368">
        <v>2800</v>
      </c>
      <c r="H10" s="60"/>
      <c r="J10" s="369">
        <v>15</v>
      </c>
      <c r="K10" s="370" t="s">
        <v>176</v>
      </c>
      <c r="L10" s="865" t="s">
        <v>98</v>
      </c>
      <c r="M10" s="371">
        <v>4600</v>
      </c>
      <c r="N10" s="57"/>
      <c r="O10" s="368">
        <v>4050</v>
      </c>
      <c r="P10" s="58"/>
      <c r="Q10" s="372"/>
      <c r="R10" s="870">
        <v>27</v>
      </c>
      <c r="S10" s="864" t="s">
        <v>148</v>
      </c>
      <c r="T10" s="865" t="s">
        <v>98</v>
      </c>
      <c r="U10" s="371">
        <v>3700</v>
      </c>
      <c r="V10" s="37"/>
      <c r="W10" s="375">
        <v>4000</v>
      </c>
      <c r="X10" s="67"/>
      <c r="Y10" s="1272"/>
      <c r="Z10" s="2186"/>
    </row>
    <row r="11" spans="1:26" s="862" customFormat="1" ht="17.25" customHeight="1" thickBot="1">
      <c r="A11" s="1389"/>
      <c r="B11" s="863">
        <v>4</v>
      </c>
      <c r="C11" s="889" t="s">
        <v>215</v>
      </c>
      <c r="D11" s="865" t="s">
        <v>98</v>
      </c>
      <c r="E11" s="371">
        <v>3550</v>
      </c>
      <c r="F11" s="57"/>
      <c r="G11" s="368">
        <v>5600</v>
      </c>
      <c r="H11" s="58"/>
      <c r="J11" s="369">
        <v>16</v>
      </c>
      <c r="K11" s="370" t="s">
        <v>108</v>
      </c>
      <c r="L11" s="865" t="s">
        <v>98</v>
      </c>
      <c r="M11" s="371">
        <v>3650</v>
      </c>
      <c r="N11" s="57"/>
      <c r="O11" s="368">
        <v>5350</v>
      </c>
      <c r="P11" s="58"/>
      <c r="Q11" s="372"/>
      <c r="R11" s="870">
        <v>28</v>
      </c>
      <c r="S11" s="864" t="s">
        <v>231</v>
      </c>
      <c r="T11" s="865" t="s">
        <v>98</v>
      </c>
      <c r="U11" s="371">
        <v>2150</v>
      </c>
      <c r="V11" s="36"/>
      <c r="W11" s="376">
        <v>1700</v>
      </c>
      <c r="X11" s="66"/>
      <c r="Y11" s="1272"/>
      <c r="Z11" s="2186"/>
    </row>
    <row r="12" spans="1:26" s="862" customFormat="1" ht="17.25" customHeight="1" thickTop="1">
      <c r="A12" s="1389"/>
      <c r="B12" s="863">
        <v>5</v>
      </c>
      <c r="C12" s="889" t="s">
        <v>206</v>
      </c>
      <c r="D12" s="865" t="s">
        <v>98</v>
      </c>
      <c r="E12" s="371">
        <v>5700</v>
      </c>
      <c r="F12" s="57"/>
      <c r="G12" s="368">
        <v>4950</v>
      </c>
      <c r="H12" s="58"/>
      <c r="J12" s="369">
        <v>17</v>
      </c>
      <c r="K12" s="370" t="s">
        <v>209</v>
      </c>
      <c r="L12" s="865" t="s">
        <v>98</v>
      </c>
      <c r="M12" s="371">
        <v>2500</v>
      </c>
      <c r="N12" s="57"/>
      <c r="O12" s="368">
        <v>2850</v>
      </c>
      <c r="P12" s="58"/>
      <c r="Q12" s="372"/>
      <c r="R12" s="875"/>
      <c r="X12" s="876"/>
      <c r="Y12" s="1272"/>
      <c r="Z12" s="2186"/>
    </row>
    <row r="13" spans="1:26" s="862" customFormat="1" ht="17.25" customHeight="1">
      <c r="A13" s="1389"/>
      <c r="B13" s="863">
        <v>6</v>
      </c>
      <c r="C13" s="889" t="s">
        <v>207</v>
      </c>
      <c r="D13" s="865" t="s">
        <v>98</v>
      </c>
      <c r="E13" s="371">
        <v>4400</v>
      </c>
      <c r="F13" s="57"/>
      <c r="G13" s="374">
        <v>6800</v>
      </c>
      <c r="H13" s="56"/>
      <c r="J13" s="369">
        <v>18</v>
      </c>
      <c r="K13" s="370" t="s">
        <v>109</v>
      </c>
      <c r="L13" s="865" t="s">
        <v>98</v>
      </c>
      <c r="M13" s="371">
        <v>4250</v>
      </c>
      <c r="N13" s="57"/>
      <c r="O13" s="368">
        <v>6200</v>
      </c>
      <c r="P13" s="58"/>
      <c r="Q13" s="372"/>
      <c r="R13" s="875"/>
      <c r="X13" s="876"/>
      <c r="Y13" s="1272"/>
      <c r="Z13" s="2186"/>
    </row>
    <row r="14" spans="1:26" s="862" customFormat="1" ht="17.25" customHeight="1">
      <c r="A14" s="1389"/>
      <c r="B14" s="863">
        <v>7</v>
      </c>
      <c r="C14" s="889" t="s">
        <v>208</v>
      </c>
      <c r="D14" s="865" t="s">
        <v>98</v>
      </c>
      <c r="E14" s="371">
        <v>4900</v>
      </c>
      <c r="F14" s="57"/>
      <c r="G14" s="368">
        <v>6000</v>
      </c>
      <c r="H14" s="58"/>
      <c r="J14" s="369">
        <v>19</v>
      </c>
      <c r="K14" s="889" t="s">
        <v>100</v>
      </c>
      <c r="L14" s="865" t="s">
        <v>98</v>
      </c>
      <c r="M14" s="371">
        <v>4150</v>
      </c>
      <c r="N14" s="57"/>
      <c r="O14" s="368">
        <v>4100</v>
      </c>
      <c r="P14" s="58"/>
      <c r="Q14" s="372"/>
      <c r="R14" s="875"/>
      <c r="X14" s="876"/>
      <c r="Y14" s="1272"/>
      <c r="Z14" s="2186"/>
    </row>
    <row r="15" spans="1:26" s="862" customFormat="1" ht="17.25" customHeight="1">
      <c r="A15" s="1389"/>
      <c r="B15" s="863">
        <v>8</v>
      </c>
      <c r="C15" s="889" t="s">
        <v>283</v>
      </c>
      <c r="D15" s="865" t="s">
        <v>98</v>
      </c>
      <c r="E15" s="371">
        <v>3500</v>
      </c>
      <c r="F15" s="57"/>
      <c r="G15" s="373">
        <v>3800</v>
      </c>
      <c r="H15" s="60"/>
      <c r="J15" s="369">
        <v>20</v>
      </c>
      <c r="K15" s="898" t="s">
        <v>212</v>
      </c>
      <c r="L15" s="865" t="s">
        <v>98</v>
      </c>
      <c r="M15" s="377">
        <v>4900</v>
      </c>
      <c r="N15" s="59"/>
      <c r="O15" s="368">
        <v>6900</v>
      </c>
      <c r="P15" s="58"/>
      <c r="Q15" s="372"/>
      <c r="R15" s="875"/>
      <c r="X15" s="876"/>
      <c r="Y15" s="1272"/>
      <c r="Z15" s="2186"/>
    </row>
    <row r="16" spans="1:26" s="862" customFormat="1" ht="17.25" customHeight="1">
      <c r="A16" s="1389"/>
      <c r="B16" s="863">
        <v>9</v>
      </c>
      <c r="C16" s="370" t="s">
        <v>106</v>
      </c>
      <c r="D16" s="865" t="s">
        <v>98</v>
      </c>
      <c r="E16" s="371">
        <v>950</v>
      </c>
      <c r="F16" s="56"/>
      <c r="G16" s="374">
        <v>850</v>
      </c>
      <c r="H16" s="56"/>
      <c r="J16" s="369">
        <v>21</v>
      </c>
      <c r="K16" s="889" t="s">
        <v>213</v>
      </c>
      <c r="L16" s="865" t="s">
        <v>98</v>
      </c>
      <c r="M16" s="371">
        <v>3850</v>
      </c>
      <c r="N16" s="58"/>
      <c r="O16" s="406">
        <v>3600</v>
      </c>
      <c r="P16" s="58"/>
      <c r="Q16" s="372"/>
      <c r="R16" s="875"/>
      <c r="X16" s="876"/>
      <c r="Y16" s="1272"/>
      <c r="Z16" s="2186"/>
    </row>
    <row r="17" spans="1:26" s="862" customFormat="1" ht="17.25" customHeight="1">
      <c r="A17" s="1389"/>
      <c r="B17" s="863">
        <v>10</v>
      </c>
      <c r="C17" s="370" t="s">
        <v>239</v>
      </c>
      <c r="D17" s="865" t="s">
        <v>98</v>
      </c>
      <c r="E17" s="371">
        <v>3200</v>
      </c>
      <c r="F17" s="58"/>
      <c r="G17" s="368">
        <v>3400</v>
      </c>
      <c r="H17" s="58"/>
      <c r="J17" s="369">
        <v>22</v>
      </c>
      <c r="K17" s="864" t="s">
        <v>210</v>
      </c>
      <c r="L17" s="865" t="s">
        <v>98</v>
      </c>
      <c r="M17" s="371">
        <v>6100</v>
      </c>
      <c r="N17" s="56"/>
      <c r="O17" s="378">
        <v>8400</v>
      </c>
      <c r="P17" s="58"/>
      <c r="Q17" s="372"/>
      <c r="R17" s="875"/>
      <c r="X17" s="876"/>
      <c r="Y17" s="1272"/>
      <c r="Z17" s="2186"/>
    </row>
    <row r="18" spans="1:26" s="862" customFormat="1" ht="17.25" customHeight="1" thickBot="1">
      <c r="A18" s="1389"/>
      <c r="B18" s="863">
        <v>11</v>
      </c>
      <c r="C18" s="370" t="s">
        <v>238</v>
      </c>
      <c r="D18" s="865" t="s">
        <v>98</v>
      </c>
      <c r="E18" s="371">
        <v>3750</v>
      </c>
      <c r="F18" s="56"/>
      <c r="G18" s="378">
        <v>3100</v>
      </c>
      <c r="H18" s="74"/>
      <c r="J18" s="369">
        <v>23</v>
      </c>
      <c r="K18" s="864" t="s">
        <v>101</v>
      </c>
      <c r="L18" s="865" t="s">
        <v>98</v>
      </c>
      <c r="M18" s="371">
        <v>5750</v>
      </c>
      <c r="N18" s="56"/>
      <c r="O18" s="406">
        <v>5850</v>
      </c>
      <c r="P18" s="58"/>
      <c r="Q18" s="372"/>
      <c r="R18" s="875"/>
      <c r="S18" s="1273"/>
      <c r="T18" s="1273"/>
      <c r="U18" s="1273"/>
      <c r="V18" s="1273"/>
      <c r="W18" s="1273"/>
      <c r="X18" s="1274"/>
      <c r="Y18" s="1272"/>
      <c r="Z18" s="2186"/>
    </row>
    <row r="19" spans="1:26" s="862" customFormat="1" ht="17.25" customHeight="1" thickTop="1" thickBot="1">
      <c r="A19" s="1390"/>
      <c r="B19" s="863">
        <v>12</v>
      </c>
      <c r="C19" s="370" t="s">
        <v>107</v>
      </c>
      <c r="D19" s="865" t="s">
        <v>98</v>
      </c>
      <c r="E19" s="371">
        <v>4050</v>
      </c>
      <c r="F19" s="71"/>
      <c r="G19" s="379">
        <v>4500</v>
      </c>
      <c r="H19" s="61"/>
      <c r="I19" s="1275"/>
      <c r="J19" s="369">
        <v>24</v>
      </c>
      <c r="K19" s="864" t="s">
        <v>479</v>
      </c>
      <c r="L19" s="865" t="s">
        <v>98</v>
      </c>
      <c r="M19" s="371">
        <v>3750</v>
      </c>
      <c r="N19" s="757"/>
      <c r="O19" s="758">
        <v>2500</v>
      </c>
      <c r="P19" s="759"/>
      <c r="Q19" s="380"/>
      <c r="R19" s="1429" t="s">
        <v>355</v>
      </c>
      <c r="S19" s="2205"/>
      <c r="T19" s="2158">
        <f>SUM(E8:E19,M8:M19,U8:U12)</f>
        <v>115450</v>
      </c>
      <c r="U19" s="1432"/>
      <c r="V19" s="381">
        <f>SUM(F8:F19,N8:N19,V8:V12)</f>
        <v>0</v>
      </c>
      <c r="W19" s="382">
        <f>SUM(G8:G19,O8:O19,W8:W12)</f>
        <v>131000</v>
      </c>
      <c r="X19" s="383">
        <f>SUM(H8:H19,P8:P19,X8:X12)</f>
        <v>0</v>
      </c>
      <c r="Y19" s="1272"/>
      <c r="Z19" s="2186"/>
    </row>
    <row r="20" spans="1:26" s="862" customFormat="1" ht="4.5" customHeight="1" thickTop="1" thickBot="1">
      <c r="A20" s="1276"/>
      <c r="B20" s="881"/>
      <c r="C20" s="844"/>
      <c r="D20" s="218"/>
      <c r="E20" s="384"/>
      <c r="F20" s="304"/>
      <c r="G20" s="385"/>
      <c r="H20" s="1277"/>
      <c r="J20" s="386"/>
      <c r="K20" s="387"/>
      <c r="L20" s="887"/>
      <c r="M20" s="367"/>
      <c r="N20" s="304"/>
      <c r="O20" s="388" t="s">
        <v>89</v>
      </c>
      <c r="P20" s="389"/>
      <c r="Q20" s="372"/>
      <c r="S20" s="888"/>
      <c r="U20" s="210"/>
      <c r="V20" s="390"/>
      <c r="W20" s="388"/>
      <c r="X20" s="1278"/>
      <c r="Y20" s="1272"/>
      <c r="Z20" s="2186"/>
    </row>
    <row r="21" spans="1:26" s="862" customFormat="1" ht="17.25" customHeight="1" thickTop="1" thickBot="1">
      <c r="A21" s="2153" t="s">
        <v>478</v>
      </c>
      <c r="B21" s="863">
        <v>50</v>
      </c>
      <c r="C21" s="889" t="s">
        <v>603</v>
      </c>
      <c r="D21" s="865" t="s">
        <v>98</v>
      </c>
      <c r="E21" s="371">
        <v>2450</v>
      </c>
      <c r="F21" s="39"/>
      <c r="G21" s="391"/>
      <c r="H21" s="392"/>
      <c r="I21" s="892"/>
      <c r="J21" s="393">
        <v>60</v>
      </c>
      <c r="K21" s="370" t="s">
        <v>230</v>
      </c>
      <c r="L21" s="865" t="s">
        <v>98</v>
      </c>
      <c r="M21" s="371">
        <v>1300</v>
      </c>
      <c r="N21" s="39"/>
      <c r="O21" s="394"/>
      <c r="P21" s="395"/>
      <c r="Q21" s="396"/>
      <c r="R21" s="1279">
        <v>68</v>
      </c>
      <c r="S21" s="864" t="s">
        <v>633</v>
      </c>
      <c r="T21" s="865" t="s">
        <v>11</v>
      </c>
      <c r="U21" s="397">
        <v>4350</v>
      </c>
      <c r="V21" s="73"/>
      <c r="W21" s="398">
        <v>1500</v>
      </c>
      <c r="X21" s="62"/>
      <c r="Y21" s="1272"/>
      <c r="Z21" s="2186"/>
    </row>
    <row r="22" spans="1:26" s="862" customFormat="1" ht="17.25" customHeight="1" thickTop="1">
      <c r="A22" s="2154"/>
      <c r="B22" s="863">
        <v>51</v>
      </c>
      <c r="C22" s="889" t="s">
        <v>112</v>
      </c>
      <c r="D22" s="865" t="s">
        <v>98</v>
      </c>
      <c r="E22" s="371">
        <v>4850</v>
      </c>
      <c r="F22" s="57"/>
      <c r="G22" s="398">
        <v>6500</v>
      </c>
      <c r="H22" s="62"/>
      <c r="J22" s="393">
        <v>61</v>
      </c>
      <c r="K22" s="370" t="s">
        <v>232</v>
      </c>
      <c r="L22" s="865" t="s">
        <v>98</v>
      </c>
      <c r="M22" s="371">
        <v>4650</v>
      </c>
      <c r="N22" s="36"/>
      <c r="O22" s="400"/>
      <c r="P22" s="401"/>
      <c r="Q22" s="372"/>
      <c r="R22" s="1279">
        <v>69</v>
      </c>
      <c r="S22" s="864" t="s">
        <v>634</v>
      </c>
      <c r="T22" s="865" t="s">
        <v>11</v>
      </c>
      <c r="U22" s="397">
        <v>5100</v>
      </c>
      <c r="V22" s="58"/>
      <c r="W22" s="374">
        <v>850</v>
      </c>
      <c r="X22" s="56"/>
      <c r="Y22" s="1272"/>
      <c r="Z22" s="2186"/>
    </row>
    <row r="23" spans="1:26" s="862" customFormat="1" ht="17.25" customHeight="1" thickBot="1">
      <c r="A23" s="2154"/>
      <c r="B23" s="863">
        <v>52</v>
      </c>
      <c r="C23" s="889" t="s">
        <v>508</v>
      </c>
      <c r="D23" s="865" t="s">
        <v>98</v>
      </c>
      <c r="E23" s="371">
        <v>3100</v>
      </c>
      <c r="F23" s="57"/>
      <c r="G23" s="374">
        <v>3000</v>
      </c>
      <c r="H23" s="56"/>
      <c r="J23" s="393">
        <v>62</v>
      </c>
      <c r="K23" s="741" t="s">
        <v>657</v>
      </c>
      <c r="L23" s="934"/>
      <c r="M23" s="371"/>
      <c r="N23" s="197"/>
      <c r="O23" s="638"/>
      <c r="P23" s="399"/>
      <c r="Q23" s="210"/>
      <c r="R23" s="1279">
        <v>70</v>
      </c>
      <c r="S23" s="1280" t="s">
        <v>635</v>
      </c>
      <c r="T23" s="934" t="s">
        <v>98</v>
      </c>
      <c r="U23" s="1281">
        <v>2450</v>
      </c>
      <c r="V23" s="58"/>
      <c r="W23" s="1282">
        <v>1200</v>
      </c>
      <c r="X23" s="366"/>
      <c r="Y23" s="1272"/>
      <c r="Z23" s="2186"/>
    </row>
    <row r="24" spans="1:26" s="862" customFormat="1" ht="17.25" customHeight="1" thickTop="1" thickBot="1">
      <c r="A24" s="2154"/>
      <c r="B24" s="863">
        <v>53</v>
      </c>
      <c r="C24" s="879" t="s">
        <v>659</v>
      </c>
      <c r="D24" s="934"/>
      <c r="E24" s="371"/>
      <c r="F24" s="1283"/>
      <c r="G24" s="746"/>
      <c r="H24" s="1284"/>
      <c r="J24" s="393">
        <v>63</v>
      </c>
      <c r="K24" s="896" t="s">
        <v>333</v>
      </c>
      <c r="L24" s="897" t="s">
        <v>98</v>
      </c>
      <c r="M24" s="377">
        <v>3400</v>
      </c>
      <c r="N24" s="39"/>
      <c r="O24" s="403"/>
      <c r="P24" s="401"/>
      <c r="Q24" s="210"/>
      <c r="R24" s="1279">
        <v>71</v>
      </c>
      <c r="S24" s="864" t="s">
        <v>636</v>
      </c>
      <c r="T24" s="865" t="s">
        <v>11</v>
      </c>
      <c r="U24" s="397">
        <v>5700</v>
      </c>
      <c r="V24" s="58"/>
      <c r="W24" s="373">
        <v>4800</v>
      </c>
      <c r="X24" s="60"/>
      <c r="Y24" s="1272"/>
      <c r="Z24" s="2186"/>
    </row>
    <row r="25" spans="1:26" s="862" customFormat="1" ht="17.25" customHeight="1" thickTop="1" thickBot="1">
      <c r="A25" s="2154"/>
      <c r="B25" s="863">
        <v>54</v>
      </c>
      <c r="C25" s="889" t="s">
        <v>330</v>
      </c>
      <c r="D25" s="865" t="s">
        <v>98</v>
      </c>
      <c r="E25" s="371">
        <v>3300</v>
      </c>
      <c r="F25" s="38"/>
      <c r="G25" s="744">
        <v>3600</v>
      </c>
      <c r="H25" s="745"/>
      <c r="J25" s="393">
        <v>64</v>
      </c>
      <c r="K25" s="864" t="s">
        <v>484</v>
      </c>
      <c r="L25" s="865" t="s">
        <v>98</v>
      </c>
      <c r="M25" s="371">
        <v>4150</v>
      </c>
      <c r="N25" s="35"/>
      <c r="O25" s="407"/>
      <c r="P25" s="408"/>
      <c r="Q25" s="210"/>
      <c r="R25" s="1279">
        <v>72</v>
      </c>
      <c r="S25" s="942" t="s">
        <v>637</v>
      </c>
      <c r="T25" s="960" t="s">
        <v>11</v>
      </c>
      <c r="U25" s="402">
        <v>4000</v>
      </c>
      <c r="V25" s="56"/>
      <c r="W25" s="374">
        <v>1650</v>
      </c>
      <c r="X25" s="56"/>
      <c r="Y25" s="1272"/>
      <c r="Z25" s="2186"/>
    </row>
    <row r="26" spans="1:26" s="862" customFormat="1" ht="17.25" customHeight="1" thickTop="1" thickBot="1">
      <c r="A26" s="2154"/>
      <c r="B26" s="863">
        <v>55</v>
      </c>
      <c r="C26" s="1263" t="s">
        <v>113</v>
      </c>
      <c r="D26" s="960" t="s">
        <v>98</v>
      </c>
      <c r="E26" s="405">
        <v>5750</v>
      </c>
      <c r="F26" s="55"/>
      <c r="G26" s="406">
        <v>2000</v>
      </c>
      <c r="H26" s="58"/>
      <c r="J26" s="393">
        <v>65</v>
      </c>
      <c r="K26" s="864" t="s">
        <v>103</v>
      </c>
      <c r="L26" s="865" t="s">
        <v>98</v>
      </c>
      <c r="M26" s="371">
        <v>3800</v>
      </c>
      <c r="N26" s="57"/>
      <c r="O26" s="398">
        <v>3300</v>
      </c>
      <c r="P26" s="62"/>
      <c r="Q26" s="210"/>
      <c r="R26" s="1279">
        <v>73</v>
      </c>
      <c r="S26" s="864" t="s">
        <v>638</v>
      </c>
      <c r="T26" s="934" t="s">
        <v>11</v>
      </c>
      <c r="U26" s="397">
        <v>7800</v>
      </c>
      <c r="V26" s="71"/>
      <c r="W26" s="404">
        <v>1000</v>
      </c>
      <c r="X26" s="61"/>
      <c r="Y26" s="1272"/>
      <c r="Z26" s="2186"/>
    </row>
    <row r="27" spans="1:26" s="862" customFormat="1" ht="17.25" customHeight="1" thickTop="1">
      <c r="A27" s="2154"/>
      <c r="B27" s="863">
        <v>56</v>
      </c>
      <c r="C27" s="409" t="s">
        <v>477</v>
      </c>
      <c r="D27" s="934" t="s">
        <v>98</v>
      </c>
      <c r="E27" s="371">
        <v>2500</v>
      </c>
      <c r="F27" s="72"/>
      <c r="G27" s="406">
        <v>2000</v>
      </c>
      <c r="H27" s="58"/>
      <c r="J27" s="393">
        <v>66</v>
      </c>
      <c r="K27" s="864" t="s">
        <v>611</v>
      </c>
      <c r="L27" s="865" t="s">
        <v>98</v>
      </c>
      <c r="M27" s="371">
        <v>4300</v>
      </c>
      <c r="N27" s="57"/>
      <c r="O27" s="368">
        <v>3400</v>
      </c>
      <c r="P27" s="58"/>
      <c r="Q27" s="210"/>
      <c r="R27" s="1285"/>
      <c r="X27" s="1286"/>
      <c r="Y27" s="1272"/>
      <c r="Z27" s="2186"/>
    </row>
    <row r="28" spans="1:26" s="862" customFormat="1" ht="17.25" customHeight="1" thickBot="1">
      <c r="A28" s="2154"/>
      <c r="B28" s="863">
        <v>57</v>
      </c>
      <c r="C28" s="370" t="s">
        <v>111</v>
      </c>
      <c r="D28" s="865" t="s">
        <v>98</v>
      </c>
      <c r="E28" s="371">
        <v>1000</v>
      </c>
      <c r="F28" s="35"/>
      <c r="G28" s="742">
        <v>1000</v>
      </c>
      <c r="H28" s="743"/>
      <c r="J28" s="393">
        <v>67</v>
      </c>
      <c r="K28" s="864" t="s">
        <v>632</v>
      </c>
      <c r="L28" s="865" t="s">
        <v>98</v>
      </c>
      <c r="M28" s="371">
        <v>5950</v>
      </c>
      <c r="N28" s="71"/>
      <c r="O28" s="379">
        <v>4800</v>
      </c>
      <c r="P28" s="61"/>
      <c r="Q28" s="210"/>
      <c r="R28" s="895"/>
      <c r="X28" s="876"/>
      <c r="Y28" s="1272"/>
      <c r="Z28" s="2186"/>
    </row>
    <row r="29" spans="1:26" s="862" customFormat="1" ht="17.25" customHeight="1" thickTop="1" thickBot="1">
      <c r="A29" s="2154"/>
      <c r="B29" s="951">
        <v>58</v>
      </c>
      <c r="C29" s="370" t="s">
        <v>211</v>
      </c>
      <c r="D29" s="865" t="s">
        <v>98</v>
      </c>
      <c r="E29" s="371">
        <v>4550</v>
      </c>
      <c r="F29" s="37"/>
      <c r="G29" s="1287"/>
      <c r="H29" s="876"/>
      <c r="J29" s="623"/>
      <c r="K29" s="892"/>
      <c r="P29" s="1286"/>
      <c r="R29" s="1429" t="s">
        <v>354</v>
      </c>
      <c r="S29" s="2160"/>
      <c r="T29" s="1431">
        <f>SUM(E21:E30,M21:M28,T21:U26)</f>
        <v>87450</v>
      </c>
      <c r="U29" s="2159"/>
      <c r="V29" s="410">
        <f>SUM(F21:F30,N21:N28,V21:V26)</f>
        <v>0</v>
      </c>
      <c r="W29" s="411">
        <f>SUM(G21:G30,O21:O28,W21:W26)</f>
        <v>40600</v>
      </c>
      <c r="X29" s="383">
        <f>SUM(H21:H30,P21:P28,X21:X26)</f>
        <v>0</v>
      </c>
      <c r="Y29" s="1272"/>
      <c r="Z29" s="2186"/>
    </row>
    <row r="30" spans="1:26" s="862" customFormat="1" ht="17.25" customHeight="1" thickTop="1" thickBot="1">
      <c r="A30" s="2155"/>
      <c r="B30" s="863">
        <v>59</v>
      </c>
      <c r="C30" s="370" t="s">
        <v>254</v>
      </c>
      <c r="D30" s="865" t="s">
        <v>98</v>
      </c>
      <c r="E30" s="371">
        <v>3000</v>
      </c>
      <c r="F30" s="36"/>
      <c r="G30" s="1288"/>
      <c r="H30" s="958"/>
      <c r="I30" s="957"/>
      <c r="J30" s="622"/>
      <c r="K30" s="957"/>
      <c r="L30" s="957"/>
      <c r="M30" s="957"/>
      <c r="N30" s="957"/>
      <c r="O30" s="957"/>
      <c r="P30" s="958"/>
      <c r="Q30" s="412"/>
      <c r="R30" s="1427" t="s">
        <v>104</v>
      </c>
      <c r="S30" s="1428"/>
      <c r="T30" s="1431">
        <f>T19+T29</f>
        <v>202900</v>
      </c>
      <c r="U30" s="2159"/>
      <c r="V30" s="413">
        <f>V19+V29</f>
        <v>0</v>
      </c>
      <c r="W30" s="414">
        <f>W19+W29</f>
        <v>171600</v>
      </c>
      <c r="X30" s="415">
        <f>X19+X29</f>
        <v>0</v>
      </c>
      <c r="Y30" s="1272"/>
      <c r="Z30" s="2186"/>
    </row>
    <row r="31" spans="1:26" s="862" customFormat="1" ht="11.25" customHeight="1" thickTop="1">
      <c r="A31" s="218" t="s">
        <v>629</v>
      </c>
      <c r="B31" s="1260"/>
      <c r="C31" s="325"/>
      <c r="D31" s="1289"/>
      <c r="E31" s="416"/>
      <c r="F31" s="258"/>
      <c r="G31" s="388"/>
      <c r="H31" s="322"/>
      <c r="J31" s="881"/>
      <c r="K31" s="417"/>
      <c r="L31" s="218" t="s">
        <v>674</v>
      </c>
      <c r="M31" s="416"/>
      <c r="N31" s="258"/>
      <c r="O31" s="388"/>
      <c r="P31" s="912"/>
      <c r="Q31" s="210"/>
      <c r="R31" s="1290"/>
      <c r="S31" s="218"/>
      <c r="T31" s="913"/>
      <c r="U31" s="913"/>
      <c r="V31" s="418"/>
      <c r="W31" s="419"/>
      <c r="X31" s="418"/>
      <c r="Y31" s="1272"/>
      <c r="Z31" s="2187"/>
    </row>
    <row r="32" spans="1:26" s="862" customFormat="1" ht="11.25" customHeight="1">
      <c r="A32" s="218" t="s">
        <v>630</v>
      </c>
      <c r="B32" s="1260"/>
      <c r="C32" s="325"/>
      <c r="D32" s="1289"/>
      <c r="E32" s="416"/>
      <c r="F32" s="258"/>
      <c r="G32" s="388"/>
      <c r="H32" s="322"/>
      <c r="J32" s="881"/>
      <c r="K32" s="417"/>
      <c r="L32" s="1289"/>
      <c r="M32" s="416"/>
      <c r="N32" s="258"/>
      <c r="O32" s="388"/>
      <c r="P32" s="912"/>
      <c r="Q32" s="210"/>
      <c r="R32" s="832"/>
      <c r="T32" s="1291"/>
      <c r="U32" s="1291"/>
      <c r="V32" s="420"/>
      <c r="W32" s="421"/>
      <c r="X32" s="420"/>
      <c r="Y32" s="1272"/>
      <c r="Z32" s="871"/>
    </row>
    <row r="33" spans="1:26" s="862" customFormat="1" ht="11.25" customHeight="1">
      <c r="A33" s="218" t="s">
        <v>631</v>
      </c>
      <c r="B33" s="881"/>
      <c r="C33" s="325"/>
      <c r="D33" s="1289"/>
      <c r="E33" s="416"/>
      <c r="F33" s="422"/>
      <c r="G33" s="385"/>
      <c r="H33" s="322"/>
      <c r="J33" s="881"/>
      <c r="K33" s="417"/>
      <c r="L33" s="1289"/>
      <c r="M33" s="416"/>
      <c r="N33" s="422"/>
      <c r="O33" s="385"/>
      <c r="P33" s="912"/>
      <c r="Q33" s="210"/>
      <c r="R33" s="832"/>
      <c r="S33" s="832"/>
      <c r="T33" s="1292"/>
      <c r="U33" s="1292"/>
      <c r="V33" s="423"/>
      <c r="W33" s="424"/>
      <c r="X33" s="423"/>
      <c r="Y33" s="1272"/>
      <c r="Z33" s="871"/>
    </row>
    <row r="34" spans="1:26" s="862" customFormat="1" ht="11.25" customHeight="1">
      <c r="A34" s="218" t="s">
        <v>569</v>
      </c>
      <c r="B34" s="881"/>
      <c r="C34" s="325"/>
      <c r="D34" s="1289"/>
      <c r="E34" s="416"/>
      <c r="F34" s="422"/>
      <c r="G34" s="385"/>
      <c r="H34" s="322"/>
      <c r="J34" s="881"/>
      <c r="K34" s="417"/>
      <c r="L34" s="1289"/>
      <c r="M34" s="416"/>
      <c r="N34" s="422"/>
      <c r="O34" s="385"/>
      <c r="P34" s="912"/>
      <c r="Q34" s="210"/>
      <c r="R34" s="832"/>
      <c r="S34" s="832"/>
      <c r="T34" s="1292"/>
      <c r="U34" s="1292"/>
      <c r="V34" s="423"/>
      <c r="W34" s="424"/>
      <c r="X34" s="423"/>
      <c r="Y34" s="1272"/>
      <c r="Z34" s="871"/>
    </row>
    <row r="35" spans="1:26" s="862" customFormat="1" ht="11.25" customHeight="1">
      <c r="A35" s="218" t="s">
        <v>658</v>
      </c>
      <c r="B35" s="1260"/>
      <c r="C35" s="325"/>
      <c r="D35" s="1289"/>
      <c r="E35" s="416"/>
      <c r="F35" s="258"/>
      <c r="G35" s="388"/>
      <c r="H35" s="322"/>
      <c r="J35" s="881"/>
      <c r="K35" s="417"/>
      <c r="L35" s="1289"/>
      <c r="M35" s="416"/>
      <c r="N35" s="258"/>
      <c r="O35" s="388"/>
      <c r="P35" s="912"/>
      <c r="Q35" s="210"/>
      <c r="R35" s="832"/>
      <c r="S35" s="832"/>
      <c r="T35" s="1292"/>
      <c r="U35" s="1292"/>
      <c r="V35" s="423"/>
      <c r="W35" s="424"/>
      <c r="X35" s="423"/>
      <c r="Y35" s="1272"/>
      <c r="Z35" s="871"/>
    </row>
    <row r="36" spans="1:26" s="862" customFormat="1" ht="12" customHeight="1">
      <c r="B36" s="922"/>
      <c r="C36" s="922"/>
      <c r="D36" s="922"/>
      <c r="E36" s="922"/>
      <c r="F36" s="922"/>
      <c r="G36" s="922"/>
      <c r="H36" s="922"/>
      <c r="I36" s="922"/>
      <c r="J36" s="922"/>
      <c r="K36" s="922"/>
      <c r="L36" s="922"/>
      <c r="M36" s="922"/>
      <c r="N36" s="922"/>
      <c r="O36" s="922"/>
      <c r="P36" s="922"/>
      <c r="Q36" s="922"/>
      <c r="R36" s="832"/>
      <c r="S36" s="832"/>
      <c r="T36" s="1259"/>
      <c r="U36" s="367"/>
      <c r="V36" s="423"/>
      <c r="W36" s="424"/>
      <c r="X36" s="423"/>
      <c r="Y36"/>
      <c r="Z36" s="200"/>
    </row>
    <row r="37" spans="1:26" s="862" customFormat="1" ht="12" customHeight="1">
      <c r="B37" s="1293"/>
      <c r="C37" s="1293"/>
      <c r="D37" s="1293"/>
      <c r="E37" s="1293"/>
      <c r="F37" s="1293"/>
      <c r="G37" s="1293"/>
      <c r="H37" s="1293"/>
      <c r="I37" s="1293"/>
      <c r="J37" s="1293"/>
      <c r="K37" s="1293"/>
      <c r="L37" s="1293"/>
      <c r="M37" s="1293"/>
      <c r="N37" s="1293"/>
      <c r="O37" s="1293"/>
      <c r="P37" s="1293"/>
      <c r="Q37" s="1293"/>
      <c r="R37" s="1293"/>
      <c r="S37" s="1293"/>
      <c r="T37" s="1293"/>
      <c r="U37" s="1293"/>
      <c r="V37" s="1293"/>
      <c r="W37" s="1293"/>
      <c r="X37" s="1293"/>
      <c r="Y37"/>
      <c r="Z37" s="200"/>
    </row>
    <row r="38" spans="1:26" s="862" customFormat="1" ht="12" customHeight="1">
      <c r="B38" s="1293"/>
      <c r="C38" s="1293"/>
      <c r="D38" s="1293"/>
      <c r="E38" s="1293"/>
      <c r="F38" s="1293"/>
      <c r="G38" s="1293"/>
      <c r="H38" s="1293"/>
      <c r="I38" s="1293"/>
      <c r="J38" s="1293"/>
      <c r="K38" s="1293"/>
      <c r="L38" s="1293"/>
      <c r="M38" s="1293"/>
      <c r="N38" s="1293"/>
      <c r="O38" s="1293"/>
      <c r="P38" s="1293"/>
      <c r="Q38" s="1293"/>
      <c r="R38" s="1293"/>
      <c r="S38" s="1293"/>
      <c r="T38" s="1293"/>
      <c r="U38" s="1293"/>
      <c r="V38" s="1293"/>
      <c r="W38" s="1293"/>
      <c r="X38" s="1293"/>
      <c r="Y38"/>
      <c r="Z38" s="200"/>
    </row>
    <row r="39" spans="1:26" s="862" customFormat="1" ht="12" customHeight="1">
      <c r="B39" s="1293"/>
      <c r="C39" s="1293"/>
      <c r="D39" s="1293"/>
      <c r="E39" s="1293"/>
      <c r="F39" s="1293"/>
      <c r="G39" s="1293"/>
      <c r="H39" s="1293"/>
      <c r="I39" s="1293"/>
      <c r="J39" s="1293"/>
      <c r="K39" s="1293"/>
      <c r="L39" s="1293"/>
      <c r="M39" s="1293"/>
      <c r="N39" s="1293"/>
      <c r="O39" s="1293"/>
      <c r="P39" s="1293"/>
      <c r="Q39" s="1293"/>
      <c r="R39" s="1293"/>
      <c r="S39" s="1293"/>
      <c r="T39" s="1293"/>
      <c r="U39" s="1293"/>
      <c r="V39" s="1293"/>
      <c r="W39" s="1293"/>
      <c r="X39" s="1293"/>
      <c r="Y39"/>
      <c r="Z39" s="200"/>
    </row>
    <row r="40" spans="1:26">
      <c r="R40" s="1293"/>
      <c r="S40" s="1293"/>
      <c r="T40" s="1293"/>
      <c r="U40" s="1293"/>
      <c r="V40" s="1293"/>
      <c r="W40" s="1293"/>
      <c r="X40" s="1293"/>
    </row>
    <row r="47" spans="1:26" s="862" customFormat="1">
      <c r="A47" s="200"/>
      <c r="Y47" s="1262"/>
      <c r="Z47" s="200"/>
    </row>
  </sheetData>
  <sheetProtection algorithmName="SHA-512" hashValue="SnGH1hJAOC6906M1cB4SqYYYv/aDQzgCv9dO8HFTvDAAzaOv1TCDgvRJJeGv9n4pCo+Yymw8zFZi96bprW0mYQ==" saltValue="vxfE1H4iG+hkL/B5JCGXlA==" spinCount="100000" sheet="1" selectLockedCells="1"/>
  <mergeCells count="47">
    <mergeCell ref="Z4:Z31"/>
    <mergeCell ref="A1:Z1"/>
    <mergeCell ref="A2:B2"/>
    <mergeCell ref="D2:F2"/>
    <mergeCell ref="G2:K2"/>
    <mergeCell ref="L2:M2"/>
    <mergeCell ref="A5:B5"/>
    <mergeCell ref="D5:K5"/>
    <mergeCell ref="L5:M5"/>
    <mergeCell ref="S2:T2"/>
    <mergeCell ref="A4:B4"/>
    <mergeCell ref="P4:R4"/>
    <mergeCell ref="A3:B3"/>
    <mergeCell ref="A7:A19"/>
    <mergeCell ref="R19:S19"/>
    <mergeCell ref="Q5:T5"/>
    <mergeCell ref="L6:M6"/>
    <mergeCell ref="L7:M7"/>
    <mergeCell ref="D6:F6"/>
    <mergeCell ref="H6:K6"/>
    <mergeCell ref="U3:V3"/>
    <mergeCell ref="C3:F4"/>
    <mergeCell ref="G3:K4"/>
    <mergeCell ref="O3:O4"/>
    <mergeCell ref="W3:X3"/>
    <mergeCell ref="T7:U7"/>
    <mergeCell ref="U2:V2"/>
    <mergeCell ref="W2:X2"/>
    <mergeCell ref="W4:X4"/>
    <mergeCell ref="S3:T3"/>
    <mergeCell ref="U4:V4"/>
    <mergeCell ref="U5:V6"/>
    <mergeCell ref="W5:X6"/>
    <mergeCell ref="Q6:T6"/>
    <mergeCell ref="P3:R3"/>
    <mergeCell ref="S4:T4"/>
    <mergeCell ref="N5:P5"/>
    <mergeCell ref="N6:P6"/>
    <mergeCell ref="P2:R2"/>
    <mergeCell ref="L3:N4"/>
    <mergeCell ref="A21:A30"/>
    <mergeCell ref="D7:E7"/>
    <mergeCell ref="T19:U19"/>
    <mergeCell ref="T30:U30"/>
    <mergeCell ref="T29:U29"/>
    <mergeCell ref="R30:S30"/>
    <mergeCell ref="R29:S29"/>
  </mergeCells>
  <phoneticPr fontId="3"/>
  <conditionalFormatting sqref="F8:F19 H8:H19 N21:N28">
    <cfRule type="expression" dxfId="69" priority="49" stopIfTrue="1">
      <formula>E8&lt;F8</formula>
    </cfRule>
  </conditionalFormatting>
  <conditionalFormatting sqref="F21:F30">
    <cfRule type="expression" dxfId="68" priority="47" stopIfTrue="1">
      <formula>E21&lt;F21</formula>
    </cfRule>
  </conditionalFormatting>
  <conditionalFormatting sqref="H21">
    <cfRule type="cellIs" dxfId="67" priority="43" stopIfTrue="1" operator="equal">
      <formula>"E7&lt;F7"</formula>
    </cfRule>
  </conditionalFormatting>
  <conditionalFormatting sqref="H22:H28">
    <cfRule type="expression" dxfId="66" priority="12" stopIfTrue="1">
      <formula>G22&lt;H22</formula>
    </cfRule>
  </conditionalFormatting>
  <conditionalFormatting sqref="N8:N19">
    <cfRule type="expression" dxfId="65" priority="2" stopIfTrue="1">
      <formula>M8&lt;N8</formula>
    </cfRule>
  </conditionalFormatting>
  <conditionalFormatting sqref="P8:P19">
    <cfRule type="expression" dxfId="64" priority="1" stopIfTrue="1">
      <formula>O8&lt;P8</formula>
    </cfRule>
  </conditionalFormatting>
  <conditionalFormatting sqref="P25:P26">
    <cfRule type="cellIs" dxfId="63" priority="23" stopIfTrue="1" operator="equal">
      <formula>"E7&lt;F7"</formula>
    </cfRule>
  </conditionalFormatting>
  <conditionalFormatting sqref="P25:P28">
    <cfRule type="expression" dxfId="62" priority="26" stopIfTrue="1">
      <formula>O25&lt;P25</formula>
    </cfRule>
  </conditionalFormatting>
  <conditionalFormatting sqref="V8:V11">
    <cfRule type="expression" dxfId="61" priority="29" stopIfTrue="1">
      <formula>U8&lt;V8</formula>
    </cfRule>
  </conditionalFormatting>
  <conditionalFormatting sqref="V19 X19 P21 P23">
    <cfRule type="cellIs" dxfId="60" priority="48" stopIfTrue="1" operator="equal">
      <formula>"E7&lt;F7"</formula>
    </cfRule>
  </conditionalFormatting>
  <conditionalFormatting sqref="V19">
    <cfRule type="cellIs" dxfId="59" priority="9" stopIfTrue="1" operator="greaterThan">
      <formula>$T$19</formula>
    </cfRule>
  </conditionalFormatting>
  <conditionalFormatting sqref="V21:V26">
    <cfRule type="expression" dxfId="58" priority="16" stopIfTrue="1">
      <formula>U21&lt;V21</formula>
    </cfRule>
  </conditionalFormatting>
  <conditionalFormatting sqref="V29">
    <cfRule type="cellIs" dxfId="57" priority="6" stopIfTrue="1" operator="greaterThan">
      <formula>$T$29</formula>
    </cfRule>
  </conditionalFormatting>
  <conditionalFormatting sqref="V29:V30 X29:X30">
    <cfRule type="cellIs" dxfId="56" priority="34" stopIfTrue="1" operator="equal">
      <formula>"E7&lt;F7"</formula>
    </cfRule>
  </conditionalFormatting>
  <conditionalFormatting sqref="V30">
    <cfRule type="cellIs" dxfId="55" priority="4" stopIfTrue="1" operator="greaterThan">
      <formula>$T$30</formula>
    </cfRule>
  </conditionalFormatting>
  <conditionalFormatting sqref="V33:V36 X33:X36">
    <cfRule type="cellIs" dxfId="54" priority="38" stopIfTrue="1" operator="equal">
      <formula>"E7&lt;F7"</formula>
    </cfRule>
  </conditionalFormatting>
  <conditionalFormatting sqref="X8:X11">
    <cfRule type="expression" dxfId="53" priority="10" stopIfTrue="1">
      <formula>W8&lt;X8</formula>
    </cfRule>
  </conditionalFormatting>
  <conditionalFormatting sqref="X19">
    <cfRule type="cellIs" dxfId="52" priority="8" stopIfTrue="1" operator="greaterThan">
      <formula>$W$19</formula>
    </cfRule>
  </conditionalFormatting>
  <conditionalFormatting sqref="X21:X22">
    <cfRule type="expression" dxfId="51" priority="17" stopIfTrue="1">
      <formula>W21&lt;X21</formula>
    </cfRule>
  </conditionalFormatting>
  <conditionalFormatting sqref="X23">
    <cfRule type="cellIs" dxfId="50" priority="7" stopIfTrue="1" operator="greaterThan">
      <formula>$W$23</formula>
    </cfRule>
  </conditionalFormatting>
  <conditionalFormatting sqref="X24:X26">
    <cfRule type="expression" dxfId="49" priority="15" stopIfTrue="1">
      <formula>W24&lt;X24</formula>
    </cfRule>
  </conditionalFormatting>
  <conditionalFormatting sqref="X29">
    <cfRule type="cellIs" dxfId="48" priority="5" stopIfTrue="1" operator="greaterThan">
      <formula>$W$29</formula>
    </cfRule>
  </conditionalFormatting>
  <conditionalFormatting sqref="X30">
    <cfRule type="cellIs" dxfId="47" priority="3" stopIfTrue="1" operator="greaterThan">
      <formula>$W$30</formula>
    </cfRule>
  </conditionalFormatting>
  <dataValidations count="1">
    <dataValidation imeMode="off" allowBlank="1" showInputMessage="1" showErrorMessage="1" sqref="D2:F2 H6:K6 S4:T4 O3:O4 S3:X3 D6:F6 U5:X6 S2:T2 N2 T19:X19 T36:U36 E21:E22 T33:T35 V33:X36 T29:T30 E26:F30 F17:H17 F21 F22:H22 H26:H27 U8:V11 W22 U21:V22 M25:P28 X21:X22 U24:X26 V29:X30 E8:H16 E18:H19 M21:N24 E23:H25 W8:X9 M8:P19" xr:uid="{FD1CB7DC-1494-4001-A7F3-CFE805DCCD47}"/>
  </dataValidations>
  <printOptions horizontalCentered="1" verticalCentered="1"/>
  <pageMargins left="0" right="0" top="0" bottom="0" header="0.59055118110236227" footer="0"/>
  <pageSetup paperSize="9" orientation="landscape" horizontalDpi="300" verticalDpi="300" r:id="rId1"/>
  <headerFooter>
    <oddHeader xml:space="preserve">&amp;R
</oddHeader>
    <oddFooter xml:space="preserve">&amp;R
&amp;9河北折込センター　TEL:022-390-7322
FAX:022-390-7822&amp;11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F1C0E-732F-4AAF-A15D-43ED2DB33EE1}">
  <sheetPr>
    <tabColor rgb="FF00B0F0"/>
    <pageSetUpPr fitToPage="1"/>
  </sheetPr>
  <dimension ref="A1:R22"/>
  <sheetViews>
    <sheetView showZeros="0" zoomScale="95" zoomScaleNormal="95" zoomScaleSheetLayoutView="100" workbookViewId="0">
      <selection activeCell="B3" sqref="B3:D4"/>
    </sheetView>
  </sheetViews>
  <sheetFormatPr defaultRowHeight="13.5"/>
  <cols>
    <col min="1" max="1" width="6.125" customWidth="1"/>
    <col min="2" max="2" width="7.625" customWidth="1"/>
    <col min="3" max="3" width="6.625" customWidth="1"/>
    <col min="4" max="4" width="7.625" customWidth="1"/>
    <col min="5" max="5" width="4.75" customWidth="1"/>
    <col min="6" max="6" width="2.25" customWidth="1"/>
    <col min="7" max="14" width="7.625" customWidth="1"/>
    <col min="15" max="18" width="9.5" customWidth="1"/>
  </cols>
  <sheetData>
    <row r="1" spans="1:18" ht="33" customHeight="1">
      <c r="A1" s="1294" t="s">
        <v>449</v>
      </c>
    </row>
    <row r="2" spans="1:18" ht="24" customHeight="1">
      <c r="A2" s="1295" t="s">
        <v>656</v>
      </c>
      <c r="B2" s="1296" t="s">
        <v>450</v>
      </c>
      <c r="C2" s="2209"/>
      <c r="D2" s="2209"/>
      <c r="E2" s="1297" t="s">
        <v>451</v>
      </c>
      <c r="F2" s="1298"/>
      <c r="G2" s="1298"/>
      <c r="H2" s="1299"/>
      <c r="I2" s="1297" t="s">
        <v>452</v>
      </c>
      <c r="J2" s="2209"/>
      <c r="K2" s="2210"/>
      <c r="L2" s="1300" t="s">
        <v>453</v>
      </c>
      <c r="M2" s="1298" t="s">
        <v>454</v>
      </c>
      <c r="N2" s="1301"/>
      <c r="O2" s="1302" t="s">
        <v>566</v>
      </c>
      <c r="P2" s="1303"/>
      <c r="Q2" s="1304" t="s">
        <v>567</v>
      </c>
      <c r="R2" s="1305"/>
    </row>
    <row r="3" spans="1:18" ht="24" customHeight="1">
      <c r="A3" s="1306" t="s">
        <v>669</v>
      </c>
      <c r="B3" s="2024"/>
      <c r="C3" s="2025"/>
      <c r="D3" s="2025"/>
      <c r="E3" s="2030"/>
      <c r="F3" s="2025"/>
      <c r="G3" s="2025"/>
      <c r="H3" s="2026"/>
      <c r="I3" s="2001"/>
      <c r="J3" s="2002"/>
      <c r="K3" s="2003"/>
      <c r="L3" s="1463"/>
      <c r="M3" s="2302">
        <f>Q16</f>
        <v>0</v>
      </c>
      <c r="N3" s="2303"/>
      <c r="O3" s="2292"/>
      <c r="P3" s="2293"/>
      <c r="Q3" s="2290"/>
      <c r="R3" s="2291"/>
    </row>
    <row r="4" spans="1:18" ht="24" customHeight="1">
      <c r="A4" s="1307"/>
      <c r="B4" s="2211"/>
      <c r="C4" s="2212"/>
      <c r="D4" s="2212"/>
      <c r="E4" s="2213"/>
      <c r="F4" s="2028"/>
      <c r="G4" s="2028"/>
      <c r="H4" s="2029"/>
      <c r="I4" s="2001"/>
      <c r="J4" s="2002"/>
      <c r="K4" s="2003"/>
      <c r="L4" s="1463"/>
      <c r="M4" s="2304"/>
      <c r="N4" s="2304"/>
      <c r="O4" s="1296" t="s">
        <v>455</v>
      </c>
      <c r="P4" s="1298"/>
      <c r="Q4" s="1297" t="s">
        <v>642</v>
      </c>
      <c r="R4" s="1301"/>
    </row>
    <row r="5" spans="1:18" ht="24" customHeight="1">
      <c r="B5" s="1308" t="s">
        <v>456</v>
      </c>
      <c r="C5" s="1400"/>
      <c r="D5" s="1400"/>
      <c r="E5" s="1400"/>
      <c r="F5" s="1401"/>
      <c r="G5" s="1401"/>
      <c r="H5" s="1401"/>
      <c r="I5" s="1309" t="s">
        <v>457</v>
      </c>
      <c r="J5" s="2280"/>
      <c r="K5" s="2280"/>
      <c r="L5" s="2281"/>
      <c r="M5" s="1310" t="s">
        <v>458</v>
      </c>
      <c r="N5" s="839"/>
      <c r="O5" s="2286"/>
      <c r="P5" s="2287"/>
      <c r="Q5" s="2282"/>
      <c r="R5" s="2283"/>
    </row>
    <row r="6" spans="1:18" ht="24" customHeight="1" thickBot="1">
      <c r="A6" s="1311"/>
      <c r="B6" s="1312" t="s">
        <v>459</v>
      </c>
      <c r="C6" s="2294"/>
      <c r="D6" s="2294"/>
      <c r="E6" s="2217" t="s">
        <v>460</v>
      </c>
      <c r="F6" s="2217"/>
      <c r="G6" s="2295"/>
      <c r="H6" s="2296"/>
      <c r="I6" s="1312" t="s">
        <v>461</v>
      </c>
      <c r="J6" s="2299"/>
      <c r="K6" s="2300"/>
      <c r="L6" s="2301"/>
      <c r="M6" s="2297"/>
      <c r="N6" s="2298"/>
      <c r="O6" s="2288"/>
      <c r="P6" s="2289"/>
      <c r="Q6" s="2284"/>
      <c r="R6" s="2285"/>
    </row>
    <row r="7" spans="1:18" ht="24" customHeight="1" thickTop="1">
      <c r="A7" s="2214" t="s">
        <v>462</v>
      </c>
      <c r="B7" s="2215"/>
      <c r="C7" s="2216"/>
      <c r="D7" s="2217" t="s">
        <v>463</v>
      </c>
      <c r="E7" s="2217"/>
      <c r="F7" s="2218"/>
      <c r="G7" s="2219" t="s">
        <v>464</v>
      </c>
      <c r="H7" s="2218"/>
      <c r="I7" s="2219" t="s">
        <v>465</v>
      </c>
      <c r="J7" s="2220"/>
      <c r="K7" s="2221" t="s">
        <v>466</v>
      </c>
      <c r="L7" s="2222"/>
      <c r="M7" s="2227" t="s">
        <v>467</v>
      </c>
      <c r="N7" s="2228"/>
      <c r="O7" s="2238" t="s">
        <v>468</v>
      </c>
      <c r="P7" s="2239"/>
      <c r="Q7" s="2240" t="s">
        <v>469</v>
      </c>
      <c r="R7" s="2241"/>
    </row>
    <row r="8" spans="1:18" ht="24" customHeight="1">
      <c r="A8" s="1313" t="s">
        <v>470</v>
      </c>
      <c r="B8" s="1295" t="s">
        <v>471</v>
      </c>
      <c r="C8" s="1314"/>
      <c r="D8" s="2229" t="s">
        <v>162</v>
      </c>
      <c r="E8" s="2229"/>
      <c r="F8" s="1315" t="s">
        <v>98</v>
      </c>
      <c r="G8" s="2230">
        <v>3650</v>
      </c>
      <c r="H8" s="2231"/>
      <c r="I8" s="2232"/>
      <c r="J8" s="2233"/>
      <c r="K8" s="2234">
        <v>2950</v>
      </c>
      <c r="L8" s="2235"/>
      <c r="M8" s="2236"/>
      <c r="N8" s="2237"/>
      <c r="O8" s="2234">
        <f t="shared" ref="O8:O15" si="0">SUM(G8,K8)</f>
        <v>6600</v>
      </c>
      <c r="P8" s="2235"/>
      <c r="Q8" s="2242">
        <f>SUM(I8,M8)</f>
        <v>0</v>
      </c>
      <c r="R8" s="2243"/>
    </row>
    <row r="9" spans="1:18" ht="24" customHeight="1">
      <c r="A9" s="1316"/>
      <c r="B9" s="1307"/>
      <c r="C9" s="1314"/>
      <c r="D9" s="2244" t="s">
        <v>21</v>
      </c>
      <c r="E9" s="2244"/>
      <c r="F9" s="1317" t="s">
        <v>98</v>
      </c>
      <c r="G9" s="2245">
        <v>2750</v>
      </c>
      <c r="H9" s="2246"/>
      <c r="I9" s="2247"/>
      <c r="J9" s="2248"/>
      <c r="K9" s="2225">
        <v>3300</v>
      </c>
      <c r="L9" s="2226"/>
      <c r="M9" s="2249"/>
      <c r="N9" s="2250"/>
      <c r="O9" s="2225">
        <f t="shared" si="0"/>
        <v>6050</v>
      </c>
      <c r="P9" s="2226"/>
      <c r="Q9" s="2223">
        <f t="shared" ref="Q9:Q15" si="1">SUM(I9,M9)</f>
        <v>0</v>
      </c>
      <c r="R9" s="2224"/>
    </row>
    <row r="10" spans="1:18" ht="24" customHeight="1">
      <c r="A10" s="1316"/>
      <c r="B10" s="1307"/>
      <c r="C10" s="1314"/>
      <c r="D10" s="2244" t="s">
        <v>439</v>
      </c>
      <c r="E10" s="2244"/>
      <c r="F10" s="1317" t="s">
        <v>98</v>
      </c>
      <c r="G10" s="2245">
        <v>3250</v>
      </c>
      <c r="H10" s="2246"/>
      <c r="I10" s="2247"/>
      <c r="J10" s="2248"/>
      <c r="K10" s="2225">
        <v>3500</v>
      </c>
      <c r="L10" s="2226"/>
      <c r="M10" s="2249"/>
      <c r="N10" s="2250"/>
      <c r="O10" s="2225">
        <f t="shared" si="0"/>
        <v>6750</v>
      </c>
      <c r="P10" s="2226"/>
      <c r="Q10" s="2223">
        <f t="shared" si="1"/>
        <v>0</v>
      </c>
      <c r="R10" s="2224"/>
    </row>
    <row r="11" spans="1:18" ht="24" customHeight="1">
      <c r="A11" s="1316"/>
      <c r="B11" s="1307"/>
      <c r="C11" s="1314"/>
      <c r="D11" s="2244" t="s">
        <v>22</v>
      </c>
      <c r="E11" s="2244"/>
      <c r="F11" s="1317" t="s">
        <v>98</v>
      </c>
      <c r="G11" s="2245">
        <v>2500</v>
      </c>
      <c r="H11" s="2246"/>
      <c r="I11" s="2247"/>
      <c r="J11" s="2248"/>
      <c r="K11" s="2225">
        <v>2550</v>
      </c>
      <c r="L11" s="2226"/>
      <c r="M11" s="2249"/>
      <c r="N11" s="2250"/>
      <c r="O11" s="2225">
        <f t="shared" si="0"/>
        <v>5050</v>
      </c>
      <c r="P11" s="2226"/>
      <c r="Q11" s="2223">
        <f t="shared" si="1"/>
        <v>0</v>
      </c>
      <c r="R11" s="2224"/>
    </row>
    <row r="12" spans="1:18" ht="24" customHeight="1">
      <c r="A12" s="1316"/>
      <c r="B12" s="1307"/>
      <c r="C12" s="1314"/>
      <c r="D12" s="2244" t="s">
        <v>472</v>
      </c>
      <c r="E12" s="2244"/>
      <c r="F12" s="1317" t="s">
        <v>98</v>
      </c>
      <c r="G12" s="2245">
        <v>4250</v>
      </c>
      <c r="H12" s="2246"/>
      <c r="I12" s="2247"/>
      <c r="J12" s="2248"/>
      <c r="K12" s="2225">
        <v>4600</v>
      </c>
      <c r="L12" s="2226"/>
      <c r="M12" s="2249"/>
      <c r="N12" s="2250"/>
      <c r="O12" s="2225">
        <f t="shared" si="0"/>
        <v>8850</v>
      </c>
      <c r="P12" s="2226"/>
      <c r="Q12" s="2223">
        <f t="shared" si="1"/>
        <v>0</v>
      </c>
      <c r="R12" s="2224"/>
    </row>
    <row r="13" spans="1:18" ht="24" customHeight="1">
      <c r="A13" s="1316"/>
      <c r="B13" s="1307"/>
      <c r="C13" s="1314"/>
      <c r="D13" s="2244" t="s">
        <v>23</v>
      </c>
      <c r="E13" s="2244"/>
      <c r="F13" s="1317" t="s">
        <v>98</v>
      </c>
      <c r="G13" s="2245">
        <v>2750</v>
      </c>
      <c r="H13" s="2246"/>
      <c r="I13" s="2247"/>
      <c r="J13" s="2248"/>
      <c r="K13" s="2225">
        <v>3150</v>
      </c>
      <c r="L13" s="2226"/>
      <c r="M13" s="2249"/>
      <c r="N13" s="2250"/>
      <c r="O13" s="2225">
        <f t="shared" si="0"/>
        <v>5900</v>
      </c>
      <c r="P13" s="2226"/>
      <c r="Q13" s="2223">
        <f t="shared" si="1"/>
        <v>0</v>
      </c>
      <c r="R13" s="2224"/>
    </row>
    <row r="14" spans="1:18" ht="24" customHeight="1">
      <c r="A14" s="1316"/>
      <c r="B14" s="1307"/>
      <c r="C14" s="1314"/>
      <c r="D14" s="2257" t="s">
        <v>664</v>
      </c>
      <c r="E14" s="2258"/>
      <c r="F14" s="2258"/>
      <c r="G14" s="2258"/>
      <c r="H14" s="2258"/>
      <c r="I14" s="2258"/>
      <c r="J14" s="2259"/>
      <c r="K14" s="2251"/>
      <c r="L14" s="2252"/>
      <c r="M14" s="2253"/>
      <c r="N14" s="2254"/>
      <c r="O14" s="2251">
        <f t="shared" si="0"/>
        <v>0</v>
      </c>
      <c r="P14" s="2252"/>
      <c r="Q14" s="2255">
        <f t="shared" si="1"/>
        <v>0</v>
      </c>
      <c r="R14" s="2256"/>
    </row>
    <row r="15" spans="1:18" ht="24" customHeight="1">
      <c r="A15" s="1316"/>
      <c r="B15" s="1307"/>
      <c r="C15" s="1314"/>
      <c r="D15" s="2260" t="s">
        <v>473</v>
      </c>
      <c r="E15" s="2260"/>
      <c r="F15" s="1318" t="s">
        <v>98</v>
      </c>
      <c r="G15" s="2274">
        <v>2700</v>
      </c>
      <c r="H15" s="2275"/>
      <c r="I15" s="2247"/>
      <c r="J15" s="2248"/>
      <c r="K15" s="2276">
        <v>1550</v>
      </c>
      <c r="L15" s="2277"/>
      <c r="M15" s="2249"/>
      <c r="N15" s="2250"/>
      <c r="O15" s="2276">
        <f t="shared" si="0"/>
        <v>4250</v>
      </c>
      <c r="P15" s="2277"/>
      <c r="Q15" s="2278">
        <f t="shared" si="1"/>
        <v>0</v>
      </c>
      <c r="R15" s="2279"/>
    </row>
    <row r="16" spans="1:18" ht="24" customHeight="1" thickBot="1">
      <c r="A16" s="1319"/>
      <c r="B16" s="1320"/>
      <c r="C16" s="1321"/>
      <c r="D16" s="2263" t="s">
        <v>474</v>
      </c>
      <c r="E16" s="2264"/>
      <c r="F16" s="1322"/>
      <c r="G16" s="2265">
        <f>SUM(G8:H15)</f>
        <v>21850</v>
      </c>
      <c r="H16" s="2266"/>
      <c r="I16" s="2261">
        <f>SUM(I8:J15)</f>
        <v>0</v>
      </c>
      <c r="J16" s="2267"/>
      <c r="K16" s="2268">
        <f>SUM(K8:L15)</f>
        <v>21600</v>
      </c>
      <c r="L16" s="2269"/>
      <c r="M16" s="2270">
        <f>SUM(M8:N15)</f>
        <v>0</v>
      </c>
      <c r="N16" s="2271"/>
      <c r="O16" s="2272">
        <f>SUM(O8:P15)</f>
        <v>43450</v>
      </c>
      <c r="P16" s="2273"/>
      <c r="Q16" s="2261">
        <f>SUM(Q8:R15)</f>
        <v>0</v>
      </c>
      <c r="R16" s="2262"/>
    </row>
    <row r="17" spans="1:17" ht="20.100000000000001" customHeight="1" thickTop="1">
      <c r="A17" s="1323" t="s">
        <v>643</v>
      </c>
      <c r="B17" s="1324"/>
      <c r="C17" s="1307"/>
      <c r="D17" s="1307"/>
      <c r="E17" s="1307"/>
      <c r="F17" s="1307"/>
      <c r="G17" s="1307"/>
      <c r="H17" s="1307"/>
      <c r="I17" s="1307"/>
      <c r="J17" s="1307"/>
      <c r="K17" s="1307"/>
      <c r="L17" s="1307"/>
      <c r="M17" s="1307"/>
      <c r="N17" s="1307"/>
      <c r="O17" s="1307"/>
      <c r="P17" s="1307"/>
      <c r="Q17" s="1307"/>
    </row>
    <row r="18" spans="1:17" ht="20.100000000000001" customHeight="1">
      <c r="A18" s="1323" t="s">
        <v>563</v>
      </c>
      <c r="B18" s="1324"/>
      <c r="C18" s="1307"/>
    </row>
    <row r="19" spans="1:17" ht="20.100000000000001" customHeight="1">
      <c r="A19" s="1323" t="s">
        <v>564</v>
      </c>
      <c r="B19" s="1295"/>
      <c r="C19" s="1295"/>
    </row>
    <row r="20" spans="1:17" ht="20.100000000000001" customHeight="1">
      <c r="A20" s="1323" t="s">
        <v>606</v>
      </c>
      <c r="B20" s="1295"/>
      <c r="C20" s="1295"/>
    </row>
    <row r="21" spans="1:17" ht="20.100000000000001" customHeight="1">
      <c r="A21" s="1295" t="s">
        <v>475</v>
      </c>
      <c r="B21" s="1295"/>
      <c r="C21" s="1295"/>
    </row>
    <row r="22" spans="1:17" ht="20.100000000000001" customHeight="1">
      <c r="A22" s="1295" t="s">
        <v>476</v>
      </c>
      <c r="B22" s="1295"/>
      <c r="C22" s="1295"/>
    </row>
  </sheetData>
  <sheetProtection algorithmName="SHA-512" hashValue="V2togRDRCDNZOfHLdoSh5eLPc6ZtnYA6TEjXIjypxTkC+PhWehQ5R9rerHdlKsvzjLdVHQu4ubkyi38dUzo8Lg==" saltValue="NJK3U4B0Mh/nPwT5prCF5w==" spinCount="100000" sheet="1" selectLockedCells="1"/>
  <mergeCells count="87">
    <mergeCell ref="J5:L5"/>
    <mergeCell ref="E6:F6"/>
    <mergeCell ref="Q5:R6"/>
    <mergeCell ref="O5:P6"/>
    <mergeCell ref="Q3:R3"/>
    <mergeCell ref="O3:P3"/>
    <mergeCell ref="C5:H5"/>
    <mergeCell ref="C6:D6"/>
    <mergeCell ref="G6:H6"/>
    <mergeCell ref="M6:N6"/>
    <mergeCell ref="J6:L6"/>
    <mergeCell ref="M3:N4"/>
    <mergeCell ref="L3:L4"/>
    <mergeCell ref="D15:E15"/>
    <mergeCell ref="Q16:R16"/>
    <mergeCell ref="D16:E16"/>
    <mergeCell ref="G16:H16"/>
    <mergeCell ref="I16:J16"/>
    <mergeCell ref="K16:L16"/>
    <mergeCell ref="M16:N16"/>
    <mergeCell ref="O16:P16"/>
    <mergeCell ref="G15:H15"/>
    <mergeCell ref="I15:J15"/>
    <mergeCell ref="K15:L15"/>
    <mergeCell ref="M15:N15"/>
    <mergeCell ref="O15:P15"/>
    <mergeCell ref="Q15:R15"/>
    <mergeCell ref="Q13:R13"/>
    <mergeCell ref="D12:E12"/>
    <mergeCell ref="G12:H12"/>
    <mergeCell ref="K14:L14"/>
    <mergeCell ref="M14:N14"/>
    <mergeCell ref="O14:P14"/>
    <mergeCell ref="D13:E13"/>
    <mergeCell ref="G13:H13"/>
    <mergeCell ref="I13:J13"/>
    <mergeCell ref="K13:L13"/>
    <mergeCell ref="M13:N13"/>
    <mergeCell ref="O13:P13"/>
    <mergeCell ref="Q12:R12"/>
    <mergeCell ref="Q14:R14"/>
    <mergeCell ref="D14:J14"/>
    <mergeCell ref="D11:E11"/>
    <mergeCell ref="G11:H11"/>
    <mergeCell ref="I11:J11"/>
    <mergeCell ref="K11:L11"/>
    <mergeCell ref="M11:N11"/>
    <mergeCell ref="O8:P8"/>
    <mergeCell ref="O9:P9"/>
    <mergeCell ref="O10:P10"/>
    <mergeCell ref="I12:J12"/>
    <mergeCell ref="K12:L12"/>
    <mergeCell ref="M12:N12"/>
    <mergeCell ref="O12:P12"/>
    <mergeCell ref="K10:L10"/>
    <mergeCell ref="M10:N10"/>
    <mergeCell ref="D9:E9"/>
    <mergeCell ref="G9:H9"/>
    <mergeCell ref="I9:J9"/>
    <mergeCell ref="K9:L9"/>
    <mergeCell ref="M9:N9"/>
    <mergeCell ref="Q9:R9"/>
    <mergeCell ref="O11:P11"/>
    <mergeCell ref="Q11:R11"/>
    <mergeCell ref="M7:N7"/>
    <mergeCell ref="D8:E8"/>
    <mergeCell ref="G8:H8"/>
    <mergeCell ref="I8:J8"/>
    <mergeCell ref="K8:L8"/>
    <mergeCell ref="M8:N8"/>
    <mergeCell ref="Q10:R10"/>
    <mergeCell ref="O7:P7"/>
    <mergeCell ref="Q7:R7"/>
    <mergeCell ref="Q8:R8"/>
    <mergeCell ref="D10:E10"/>
    <mergeCell ref="G10:H10"/>
    <mergeCell ref="I10:J10"/>
    <mergeCell ref="A7:C7"/>
    <mergeCell ref="D7:F7"/>
    <mergeCell ref="G7:H7"/>
    <mergeCell ref="I7:J7"/>
    <mergeCell ref="K7:L7"/>
    <mergeCell ref="C2:D2"/>
    <mergeCell ref="J2:K2"/>
    <mergeCell ref="B3:D4"/>
    <mergeCell ref="E3:H4"/>
    <mergeCell ref="I3:K4"/>
  </mergeCells>
  <phoneticPr fontId="122"/>
  <conditionalFormatting sqref="I8:J8">
    <cfRule type="cellIs" dxfId="46" priority="23" stopIfTrue="1" operator="greaterThan">
      <formula>$G$8</formula>
    </cfRule>
  </conditionalFormatting>
  <conditionalFormatting sqref="I9:J9">
    <cfRule type="cellIs" dxfId="45" priority="21" stopIfTrue="1" operator="greaterThan">
      <formula>$G$9</formula>
    </cfRule>
  </conditionalFormatting>
  <conditionalFormatting sqref="I10:J10">
    <cfRule type="cellIs" dxfId="44" priority="20" stopIfTrue="1" operator="greaterThan">
      <formula>$G$10</formula>
    </cfRule>
  </conditionalFormatting>
  <conditionalFormatting sqref="I11:J11">
    <cfRule type="cellIs" dxfId="43" priority="19" stopIfTrue="1" operator="greaterThan">
      <formula>$G$11</formula>
    </cfRule>
  </conditionalFormatting>
  <conditionalFormatting sqref="I12:J12">
    <cfRule type="cellIs" dxfId="42" priority="18" stopIfTrue="1" operator="greaterThan">
      <formula>$G$12</formula>
    </cfRule>
  </conditionalFormatting>
  <conditionalFormatting sqref="I13:J13">
    <cfRule type="cellIs" dxfId="41" priority="17" stopIfTrue="1" operator="greaterThan">
      <formula>$G$13</formula>
    </cfRule>
  </conditionalFormatting>
  <conditionalFormatting sqref="I15:J15">
    <cfRule type="cellIs" dxfId="40" priority="15" stopIfTrue="1" operator="greaterThan">
      <formula>$G$15</formula>
    </cfRule>
  </conditionalFormatting>
  <conditionalFormatting sqref="I16:J16">
    <cfRule type="cellIs" dxfId="39" priority="13" stopIfTrue="1" operator="greaterThan">
      <formula>$G$16</formula>
    </cfRule>
  </conditionalFormatting>
  <conditionalFormatting sqref="M8:N8">
    <cfRule type="cellIs" dxfId="38" priority="33" stopIfTrue="1" operator="greaterThan">
      <formula>$K$8</formula>
    </cfRule>
  </conditionalFormatting>
  <conditionalFormatting sqref="M9:N9">
    <cfRule type="cellIs" dxfId="37" priority="31" stopIfTrue="1" operator="greaterThan">
      <formula>$K$9</formula>
    </cfRule>
  </conditionalFormatting>
  <conditionalFormatting sqref="M10:N10">
    <cfRule type="cellIs" dxfId="36" priority="30" stopIfTrue="1" operator="greaterThan">
      <formula>$K$10</formula>
    </cfRule>
  </conditionalFormatting>
  <conditionalFormatting sqref="M11:N11">
    <cfRule type="cellIs" dxfId="35" priority="29" stopIfTrue="1" operator="greaterThan">
      <formula>$K$11</formula>
    </cfRule>
  </conditionalFormatting>
  <conditionalFormatting sqref="M12:N12">
    <cfRule type="cellIs" dxfId="34" priority="28" stopIfTrue="1" operator="greaterThan">
      <formula>$K$12</formula>
    </cfRule>
  </conditionalFormatting>
  <conditionalFormatting sqref="M13:N13">
    <cfRule type="cellIs" dxfId="33" priority="27" stopIfTrue="1" operator="greaterThan">
      <formula>$K$13</formula>
    </cfRule>
  </conditionalFormatting>
  <conditionalFormatting sqref="M14:N14">
    <cfRule type="cellIs" dxfId="32" priority="26" stopIfTrue="1" operator="greaterThan">
      <formula>$K$14</formula>
    </cfRule>
  </conditionalFormatting>
  <conditionalFormatting sqref="M15:N15">
    <cfRule type="cellIs" dxfId="31" priority="25" stopIfTrue="1" operator="greaterThan">
      <formula>$K$15</formula>
    </cfRule>
  </conditionalFormatting>
  <conditionalFormatting sqref="M16:N16">
    <cfRule type="cellIs" dxfId="30" priority="12" stopIfTrue="1" operator="greaterThan">
      <formula>$K$16</formula>
    </cfRule>
  </conditionalFormatting>
  <conditionalFormatting sqref="Q8:R8">
    <cfRule type="cellIs" dxfId="29" priority="11" stopIfTrue="1" operator="greaterThan">
      <formula>$O$8</formula>
    </cfRule>
  </conditionalFormatting>
  <conditionalFormatting sqref="Q9:R9">
    <cfRule type="cellIs" dxfId="28" priority="9" stopIfTrue="1" operator="greaterThan">
      <formula>$O$9</formula>
    </cfRule>
  </conditionalFormatting>
  <conditionalFormatting sqref="Q10:R10">
    <cfRule type="cellIs" dxfId="27" priority="8" stopIfTrue="1" operator="greaterThan">
      <formula>$O$10</formula>
    </cfRule>
  </conditionalFormatting>
  <conditionalFormatting sqref="Q11:R11">
    <cfRule type="cellIs" dxfId="26" priority="7" stopIfTrue="1" operator="greaterThan">
      <formula>$O$11</formula>
    </cfRule>
  </conditionalFormatting>
  <conditionalFormatting sqref="Q12:R12">
    <cfRule type="cellIs" dxfId="25" priority="6" stopIfTrue="1" operator="greaterThan">
      <formula>$O$12</formula>
    </cfRule>
  </conditionalFormatting>
  <conditionalFormatting sqref="Q13:R13">
    <cfRule type="cellIs" dxfId="24" priority="5" stopIfTrue="1" operator="greaterThan">
      <formula>$O$13</formula>
    </cfRule>
  </conditionalFormatting>
  <conditionalFormatting sqref="Q14:R14">
    <cfRule type="cellIs" dxfId="23" priority="4" stopIfTrue="1" operator="greaterThan">
      <formula>$O$14</formula>
    </cfRule>
  </conditionalFormatting>
  <conditionalFormatting sqref="Q15:R15">
    <cfRule type="cellIs" dxfId="22" priority="3" stopIfTrue="1" operator="greaterThan">
      <formula>$O$15</formula>
    </cfRule>
  </conditionalFormatting>
  <conditionalFormatting sqref="Q16:R16">
    <cfRule type="cellIs" dxfId="21" priority="1" stopIfTrue="1" operator="greaterThan">
      <formula>$O$16</formula>
    </cfRule>
  </conditionalFormatting>
  <dataValidations count="1">
    <dataValidation imeMode="off" allowBlank="1" showInputMessage="1" showErrorMessage="1" sqref="M16 I16 C2:D2 G6:H6 C6:D6 L3:L4 K8:K16 O8:O16 I15:J15 Q8:Q16 M8:N15 I8:J13 G8:G13 G15:G16" xr:uid="{053863A2-0486-4121-BA37-1AA90478F888}"/>
  </dataValidations>
  <pageMargins left="0.70866141732283472" right="0.70866141732283472" top="0.74803149606299213" bottom="0.74803149606299213" header="0.31496062992125984" footer="0.31496062992125984"/>
  <pageSetup paperSize="9" scale="99" orientation="landscape" r:id="rId1"/>
  <headerFooter>
    <oddFooter>&amp;R
河北折込センター　TEL:022-390-7322
FAX:022-390-7822</oddFooter>
  </headerFooter>
  <rowBreaks count="1" manualBreakCount="1">
    <brk id="4"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EB89-CA30-4883-9AA5-A47465B9F661}">
  <sheetPr>
    <tabColor rgb="FF92D050"/>
    <pageSetUpPr fitToPage="1"/>
  </sheetPr>
  <dimension ref="A1:Z47"/>
  <sheetViews>
    <sheetView showGridLines="0" showZeros="0" zoomScaleNormal="100" zoomScaleSheetLayoutView="100" workbookViewId="0">
      <selection activeCell="C3" sqref="C3:F4"/>
    </sheetView>
  </sheetViews>
  <sheetFormatPr defaultRowHeight="13.5"/>
  <cols>
    <col min="1" max="1" width="3.375" style="862" customWidth="1"/>
    <col min="2" max="2" width="2.75" style="862" customWidth="1"/>
    <col min="3" max="3" width="8.125" style="862" customWidth="1"/>
    <col min="4" max="4" width="1.625" style="862" customWidth="1"/>
    <col min="5" max="5" width="6.625" style="862" customWidth="1"/>
    <col min="6" max="6" width="8.125" style="862" customWidth="1"/>
    <col min="7" max="7" width="7.625" style="862" customWidth="1"/>
    <col min="8" max="8" width="8.125" style="862" customWidth="1"/>
    <col min="9" max="9" width="0.875" style="862" customWidth="1"/>
    <col min="10" max="10" width="2.75" style="862" customWidth="1"/>
    <col min="11" max="11" width="8.125" style="862" customWidth="1"/>
    <col min="12" max="12" width="1.625" style="862" customWidth="1"/>
    <col min="13" max="13" width="6.625" style="862" customWidth="1"/>
    <col min="14" max="14" width="8.125" style="862" customWidth="1"/>
    <col min="15" max="15" width="7.625" style="862" customWidth="1"/>
    <col min="16" max="16" width="8.125" style="862" customWidth="1"/>
    <col min="17" max="17" width="0.875" style="862" customWidth="1"/>
    <col min="18" max="18" width="2.75" style="862" customWidth="1"/>
    <col min="19" max="19" width="8.625" style="862" customWidth="1"/>
    <col min="20" max="20" width="1.625" style="862" customWidth="1"/>
    <col min="21" max="21" width="6.625" style="862" customWidth="1"/>
    <col min="22" max="22" width="8.125" style="862" customWidth="1"/>
    <col min="23" max="23" width="7.625" style="862" customWidth="1"/>
    <col min="24" max="24" width="8.125" style="862" customWidth="1"/>
    <col min="25" max="25" width="0.75" style="1262" customWidth="1"/>
    <col min="26" max="26" width="4.25" style="200" bestFit="1" customWidth="1"/>
    <col min="27" max="256" width="9" style="200"/>
    <col min="257" max="257" width="3.375" style="200" customWidth="1"/>
    <col min="258" max="258" width="2.75" style="200" customWidth="1"/>
    <col min="259" max="259" width="8.125" style="200" customWidth="1"/>
    <col min="260" max="260" width="1.625" style="200" customWidth="1"/>
    <col min="261" max="261" width="6.625" style="200" customWidth="1"/>
    <col min="262" max="262" width="8.125" style="200" customWidth="1"/>
    <col min="263" max="263" width="7.625" style="200" customWidth="1"/>
    <col min="264" max="264" width="8.125" style="200" customWidth="1"/>
    <col min="265" max="265" width="0.875" style="200" customWidth="1"/>
    <col min="266" max="266" width="2.75" style="200" customWidth="1"/>
    <col min="267" max="267" width="8.125" style="200" customWidth="1"/>
    <col min="268" max="268" width="1.625" style="200" customWidth="1"/>
    <col min="269" max="269" width="6.625" style="200" customWidth="1"/>
    <col min="270" max="270" width="8.125" style="200" customWidth="1"/>
    <col min="271" max="271" width="7.625" style="200" customWidth="1"/>
    <col min="272" max="272" width="8.125" style="200" customWidth="1"/>
    <col min="273" max="273" width="0.875" style="200" customWidth="1"/>
    <col min="274" max="274" width="2.75" style="200" customWidth="1"/>
    <col min="275" max="275" width="8.625" style="200" customWidth="1"/>
    <col min="276" max="276" width="1.625" style="200" customWidth="1"/>
    <col min="277" max="277" width="6.625" style="200" customWidth="1"/>
    <col min="278" max="278" width="8.125" style="200" customWidth="1"/>
    <col min="279" max="279" width="7.625" style="200" customWidth="1"/>
    <col min="280" max="280" width="8.125" style="200" customWidth="1"/>
    <col min="281" max="281" width="0.75" style="200" customWidth="1"/>
    <col min="282" max="282" width="4.25" style="200" bestFit="1" customWidth="1"/>
    <col min="283" max="512" width="9" style="200"/>
    <col min="513" max="513" width="3.375" style="200" customWidth="1"/>
    <col min="514" max="514" width="2.75" style="200" customWidth="1"/>
    <col min="515" max="515" width="8.125" style="200" customWidth="1"/>
    <col min="516" max="516" width="1.625" style="200" customWidth="1"/>
    <col min="517" max="517" width="6.625" style="200" customWidth="1"/>
    <col min="518" max="518" width="8.125" style="200" customWidth="1"/>
    <col min="519" max="519" width="7.625" style="200" customWidth="1"/>
    <col min="520" max="520" width="8.125" style="200" customWidth="1"/>
    <col min="521" max="521" width="0.875" style="200" customWidth="1"/>
    <col min="522" max="522" width="2.75" style="200" customWidth="1"/>
    <col min="523" max="523" width="8.125" style="200" customWidth="1"/>
    <col min="524" max="524" width="1.625" style="200" customWidth="1"/>
    <col min="525" max="525" width="6.625" style="200" customWidth="1"/>
    <col min="526" max="526" width="8.125" style="200" customWidth="1"/>
    <col min="527" max="527" width="7.625" style="200" customWidth="1"/>
    <col min="528" max="528" width="8.125" style="200" customWidth="1"/>
    <col min="529" max="529" width="0.875" style="200" customWidth="1"/>
    <col min="530" max="530" width="2.75" style="200" customWidth="1"/>
    <col min="531" max="531" width="8.625" style="200" customWidth="1"/>
    <col min="532" max="532" width="1.625" style="200" customWidth="1"/>
    <col min="533" max="533" width="6.625" style="200" customWidth="1"/>
    <col min="534" max="534" width="8.125" style="200" customWidth="1"/>
    <col min="535" max="535" width="7.625" style="200" customWidth="1"/>
    <col min="536" max="536" width="8.125" style="200" customWidth="1"/>
    <col min="537" max="537" width="0.75" style="200" customWidth="1"/>
    <col min="538" max="538" width="4.25" style="200" bestFit="1" customWidth="1"/>
    <col min="539" max="768" width="9" style="200"/>
    <col min="769" max="769" width="3.375" style="200" customWidth="1"/>
    <col min="770" max="770" width="2.75" style="200" customWidth="1"/>
    <col min="771" max="771" width="8.125" style="200" customWidth="1"/>
    <col min="772" max="772" width="1.625" style="200" customWidth="1"/>
    <col min="773" max="773" width="6.625" style="200" customWidth="1"/>
    <col min="774" max="774" width="8.125" style="200" customWidth="1"/>
    <col min="775" max="775" width="7.625" style="200" customWidth="1"/>
    <col min="776" max="776" width="8.125" style="200" customWidth="1"/>
    <col min="777" max="777" width="0.875" style="200" customWidth="1"/>
    <col min="778" max="778" width="2.75" style="200" customWidth="1"/>
    <col min="779" max="779" width="8.125" style="200" customWidth="1"/>
    <col min="780" max="780" width="1.625" style="200" customWidth="1"/>
    <col min="781" max="781" width="6.625" style="200" customWidth="1"/>
    <col min="782" max="782" width="8.125" style="200" customWidth="1"/>
    <col min="783" max="783" width="7.625" style="200" customWidth="1"/>
    <col min="784" max="784" width="8.125" style="200" customWidth="1"/>
    <col min="785" max="785" width="0.875" style="200" customWidth="1"/>
    <col min="786" max="786" width="2.75" style="200" customWidth="1"/>
    <col min="787" max="787" width="8.625" style="200" customWidth="1"/>
    <col min="788" max="788" width="1.625" style="200" customWidth="1"/>
    <col min="789" max="789" width="6.625" style="200" customWidth="1"/>
    <col min="790" max="790" width="8.125" style="200" customWidth="1"/>
    <col min="791" max="791" width="7.625" style="200" customWidth="1"/>
    <col min="792" max="792" width="8.125" style="200" customWidth="1"/>
    <col min="793" max="793" width="0.75" style="200" customWidth="1"/>
    <col min="794" max="794" width="4.25" style="200" bestFit="1" customWidth="1"/>
    <col min="795" max="1024" width="9" style="200"/>
    <col min="1025" max="1025" width="3.375" style="200" customWidth="1"/>
    <col min="1026" max="1026" width="2.75" style="200" customWidth="1"/>
    <col min="1027" max="1027" width="8.125" style="200" customWidth="1"/>
    <col min="1028" max="1028" width="1.625" style="200" customWidth="1"/>
    <col min="1029" max="1029" width="6.625" style="200" customWidth="1"/>
    <col min="1030" max="1030" width="8.125" style="200" customWidth="1"/>
    <col min="1031" max="1031" width="7.625" style="200" customWidth="1"/>
    <col min="1032" max="1032" width="8.125" style="200" customWidth="1"/>
    <col min="1033" max="1033" width="0.875" style="200" customWidth="1"/>
    <col min="1034" max="1034" width="2.75" style="200" customWidth="1"/>
    <col min="1035" max="1035" width="8.125" style="200" customWidth="1"/>
    <col min="1036" max="1036" width="1.625" style="200" customWidth="1"/>
    <col min="1037" max="1037" width="6.625" style="200" customWidth="1"/>
    <col min="1038" max="1038" width="8.125" style="200" customWidth="1"/>
    <col min="1039" max="1039" width="7.625" style="200" customWidth="1"/>
    <col min="1040" max="1040" width="8.125" style="200" customWidth="1"/>
    <col min="1041" max="1041" width="0.875" style="200" customWidth="1"/>
    <col min="1042" max="1042" width="2.75" style="200" customWidth="1"/>
    <col min="1043" max="1043" width="8.625" style="200" customWidth="1"/>
    <col min="1044" max="1044" width="1.625" style="200" customWidth="1"/>
    <col min="1045" max="1045" width="6.625" style="200" customWidth="1"/>
    <col min="1046" max="1046" width="8.125" style="200" customWidth="1"/>
    <col min="1047" max="1047" width="7.625" style="200" customWidth="1"/>
    <col min="1048" max="1048" width="8.125" style="200" customWidth="1"/>
    <col min="1049" max="1049" width="0.75" style="200" customWidth="1"/>
    <col min="1050" max="1050" width="4.25" style="200" bestFit="1" customWidth="1"/>
    <col min="1051" max="1280" width="9" style="200"/>
    <col min="1281" max="1281" width="3.375" style="200" customWidth="1"/>
    <col min="1282" max="1282" width="2.75" style="200" customWidth="1"/>
    <col min="1283" max="1283" width="8.125" style="200" customWidth="1"/>
    <col min="1284" max="1284" width="1.625" style="200" customWidth="1"/>
    <col min="1285" max="1285" width="6.625" style="200" customWidth="1"/>
    <col min="1286" max="1286" width="8.125" style="200" customWidth="1"/>
    <col min="1287" max="1287" width="7.625" style="200" customWidth="1"/>
    <col min="1288" max="1288" width="8.125" style="200" customWidth="1"/>
    <col min="1289" max="1289" width="0.875" style="200" customWidth="1"/>
    <col min="1290" max="1290" width="2.75" style="200" customWidth="1"/>
    <col min="1291" max="1291" width="8.125" style="200" customWidth="1"/>
    <col min="1292" max="1292" width="1.625" style="200" customWidth="1"/>
    <col min="1293" max="1293" width="6.625" style="200" customWidth="1"/>
    <col min="1294" max="1294" width="8.125" style="200" customWidth="1"/>
    <col min="1295" max="1295" width="7.625" style="200" customWidth="1"/>
    <col min="1296" max="1296" width="8.125" style="200" customWidth="1"/>
    <col min="1297" max="1297" width="0.875" style="200" customWidth="1"/>
    <col min="1298" max="1298" width="2.75" style="200" customWidth="1"/>
    <col min="1299" max="1299" width="8.625" style="200" customWidth="1"/>
    <col min="1300" max="1300" width="1.625" style="200" customWidth="1"/>
    <col min="1301" max="1301" width="6.625" style="200" customWidth="1"/>
    <col min="1302" max="1302" width="8.125" style="200" customWidth="1"/>
    <col min="1303" max="1303" width="7.625" style="200" customWidth="1"/>
    <col min="1304" max="1304" width="8.125" style="200" customWidth="1"/>
    <col min="1305" max="1305" width="0.75" style="200" customWidth="1"/>
    <col min="1306" max="1306" width="4.25" style="200" bestFit="1" customWidth="1"/>
    <col min="1307" max="1536" width="9" style="200"/>
    <col min="1537" max="1537" width="3.375" style="200" customWidth="1"/>
    <col min="1538" max="1538" width="2.75" style="200" customWidth="1"/>
    <col min="1539" max="1539" width="8.125" style="200" customWidth="1"/>
    <col min="1540" max="1540" width="1.625" style="200" customWidth="1"/>
    <col min="1541" max="1541" width="6.625" style="200" customWidth="1"/>
    <col min="1542" max="1542" width="8.125" style="200" customWidth="1"/>
    <col min="1543" max="1543" width="7.625" style="200" customWidth="1"/>
    <col min="1544" max="1544" width="8.125" style="200" customWidth="1"/>
    <col min="1545" max="1545" width="0.875" style="200" customWidth="1"/>
    <col min="1546" max="1546" width="2.75" style="200" customWidth="1"/>
    <col min="1547" max="1547" width="8.125" style="200" customWidth="1"/>
    <col min="1548" max="1548" width="1.625" style="200" customWidth="1"/>
    <col min="1549" max="1549" width="6.625" style="200" customWidth="1"/>
    <col min="1550" max="1550" width="8.125" style="200" customWidth="1"/>
    <col min="1551" max="1551" width="7.625" style="200" customWidth="1"/>
    <col min="1552" max="1552" width="8.125" style="200" customWidth="1"/>
    <col min="1553" max="1553" width="0.875" style="200" customWidth="1"/>
    <col min="1554" max="1554" width="2.75" style="200" customWidth="1"/>
    <col min="1555" max="1555" width="8.625" style="200" customWidth="1"/>
    <col min="1556" max="1556" width="1.625" style="200" customWidth="1"/>
    <col min="1557" max="1557" width="6.625" style="200" customWidth="1"/>
    <col min="1558" max="1558" width="8.125" style="200" customWidth="1"/>
    <col min="1559" max="1559" width="7.625" style="200" customWidth="1"/>
    <col min="1560" max="1560" width="8.125" style="200" customWidth="1"/>
    <col min="1561" max="1561" width="0.75" style="200" customWidth="1"/>
    <col min="1562" max="1562" width="4.25" style="200" bestFit="1" customWidth="1"/>
    <col min="1563" max="1792" width="9" style="200"/>
    <col min="1793" max="1793" width="3.375" style="200" customWidth="1"/>
    <col min="1794" max="1794" width="2.75" style="200" customWidth="1"/>
    <col min="1795" max="1795" width="8.125" style="200" customWidth="1"/>
    <col min="1796" max="1796" width="1.625" style="200" customWidth="1"/>
    <col min="1797" max="1797" width="6.625" style="200" customWidth="1"/>
    <col min="1798" max="1798" width="8.125" style="200" customWidth="1"/>
    <col min="1799" max="1799" width="7.625" style="200" customWidth="1"/>
    <col min="1800" max="1800" width="8.125" style="200" customWidth="1"/>
    <col min="1801" max="1801" width="0.875" style="200" customWidth="1"/>
    <col min="1802" max="1802" width="2.75" style="200" customWidth="1"/>
    <col min="1803" max="1803" width="8.125" style="200" customWidth="1"/>
    <col min="1804" max="1804" width="1.625" style="200" customWidth="1"/>
    <col min="1805" max="1805" width="6.625" style="200" customWidth="1"/>
    <col min="1806" max="1806" width="8.125" style="200" customWidth="1"/>
    <col min="1807" max="1807" width="7.625" style="200" customWidth="1"/>
    <col min="1808" max="1808" width="8.125" style="200" customWidth="1"/>
    <col min="1809" max="1809" width="0.875" style="200" customWidth="1"/>
    <col min="1810" max="1810" width="2.75" style="200" customWidth="1"/>
    <col min="1811" max="1811" width="8.625" style="200" customWidth="1"/>
    <col min="1812" max="1812" width="1.625" style="200" customWidth="1"/>
    <col min="1813" max="1813" width="6.625" style="200" customWidth="1"/>
    <col min="1814" max="1814" width="8.125" style="200" customWidth="1"/>
    <col min="1815" max="1815" width="7.625" style="200" customWidth="1"/>
    <col min="1816" max="1816" width="8.125" style="200" customWidth="1"/>
    <col min="1817" max="1817" width="0.75" style="200" customWidth="1"/>
    <col min="1818" max="1818" width="4.25" style="200" bestFit="1" customWidth="1"/>
    <col min="1819" max="2048" width="9" style="200"/>
    <col min="2049" max="2049" width="3.375" style="200" customWidth="1"/>
    <col min="2050" max="2050" width="2.75" style="200" customWidth="1"/>
    <col min="2051" max="2051" width="8.125" style="200" customWidth="1"/>
    <col min="2052" max="2052" width="1.625" style="200" customWidth="1"/>
    <col min="2053" max="2053" width="6.625" style="200" customWidth="1"/>
    <col min="2054" max="2054" width="8.125" style="200" customWidth="1"/>
    <col min="2055" max="2055" width="7.625" style="200" customWidth="1"/>
    <col min="2056" max="2056" width="8.125" style="200" customWidth="1"/>
    <col min="2057" max="2057" width="0.875" style="200" customWidth="1"/>
    <col min="2058" max="2058" width="2.75" style="200" customWidth="1"/>
    <col min="2059" max="2059" width="8.125" style="200" customWidth="1"/>
    <col min="2060" max="2060" width="1.625" style="200" customWidth="1"/>
    <col min="2061" max="2061" width="6.625" style="200" customWidth="1"/>
    <col min="2062" max="2062" width="8.125" style="200" customWidth="1"/>
    <col min="2063" max="2063" width="7.625" style="200" customWidth="1"/>
    <col min="2064" max="2064" width="8.125" style="200" customWidth="1"/>
    <col min="2065" max="2065" width="0.875" style="200" customWidth="1"/>
    <col min="2066" max="2066" width="2.75" style="200" customWidth="1"/>
    <col min="2067" max="2067" width="8.625" style="200" customWidth="1"/>
    <col min="2068" max="2068" width="1.625" style="200" customWidth="1"/>
    <col min="2069" max="2069" width="6.625" style="200" customWidth="1"/>
    <col min="2070" max="2070" width="8.125" style="200" customWidth="1"/>
    <col min="2071" max="2071" width="7.625" style="200" customWidth="1"/>
    <col min="2072" max="2072" width="8.125" style="200" customWidth="1"/>
    <col min="2073" max="2073" width="0.75" style="200" customWidth="1"/>
    <col min="2074" max="2074" width="4.25" style="200" bestFit="1" customWidth="1"/>
    <col min="2075" max="2304" width="9" style="200"/>
    <col min="2305" max="2305" width="3.375" style="200" customWidth="1"/>
    <col min="2306" max="2306" width="2.75" style="200" customWidth="1"/>
    <col min="2307" max="2307" width="8.125" style="200" customWidth="1"/>
    <col min="2308" max="2308" width="1.625" style="200" customWidth="1"/>
    <col min="2309" max="2309" width="6.625" style="200" customWidth="1"/>
    <col min="2310" max="2310" width="8.125" style="200" customWidth="1"/>
    <col min="2311" max="2311" width="7.625" style="200" customWidth="1"/>
    <col min="2312" max="2312" width="8.125" style="200" customWidth="1"/>
    <col min="2313" max="2313" width="0.875" style="200" customWidth="1"/>
    <col min="2314" max="2314" width="2.75" style="200" customWidth="1"/>
    <col min="2315" max="2315" width="8.125" style="200" customWidth="1"/>
    <col min="2316" max="2316" width="1.625" style="200" customWidth="1"/>
    <col min="2317" max="2317" width="6.625" style="200" customWidth="1"/>
    <col min="2318" max="2318" width="8.125" style="200" customWidth="1"/>
    <col min="2319" max="2319" width="7.625" style="200" customWidth="1"/>
    <col min="2320" max="2320" width="8.125" style="200" customWidth="1"/>
    <col min="2321" max="2321" width="0.875" style="200" customWidth="1"/>
    <col min="2322" max="2322" width="2.75" style="200" customWidth="1"/>
    <col min="2323" max="2323" width="8.625" style="200" customWidth="1"/>
    <col min="2324" max="2324" width="1.625" style="200" customWidth="1"/>
    <col min="2325" max="2325" width="6.625" style="200" customWidth="1"/>
    <col min="2326" max="2326" width="8.125" style="200" customWidth="1"/>
    <col min="2327" max="2327" width="7.625" style="200" customWidth="1"/>
    <col min="2328" max="2328" width="8.125" style="200" customWidth="1"/>
    <col min="2329" max="2329" width="0.75" style="200" customWidth="1"/>
    <col min="2330" max="2330" width="4.25" style="200" bestFit="1" customWidth="1"/>
    <col min="2331" max="2560" width="9" style="200"/>
    <col min="2561" max="2561" width="3.375" style="200" customWidth="1"/>
    <col min="2562" max="2562" width="2.75" style="200" customWidth="1"/>
    <col min="2563" max="2563" width="8.125" style="200" customWidth="1"/>
    <col min="2564" max="2564" width="1.625" style="200" customWidth="1"/>
    <col min="2565" max="2565" width="6.625" style="200" customWidth="1"/>
    <col min="2566" max="2566" width="8.125" style="200" customWidth="1"/>
    <col min="2567" max="2567" width="7.625" style="200" customWidth="1"/>
    <col min="2568" max="2568" width="8.125" style="200" customWidth="1"/>
    <col min="2569" max="2569" width="0.875" style="200" customWidth="1"/>
    <col min="2570" max="2570" width="2.75" style="200" customWidth="1"/>
    <col min="2571" max="2571" width="8.125" style="200" customWidth="1"/>
    <col min="2572" max="2572" width="1.625" style="200" customWidth="1"/>
    <col min="2573" max="2573" width="6.625" style="200" customWidth="1"/>
    <col min="2574" max="2574" width="8.125" style="200" customWidth="1"/>
    <col min="2575" max="2575" width="7.625" style="200" customWidth="1"/>
    <col min="2576" max="2576" width="8.125" style="200" customWidth="1"/>
    <col min="2577" max="2577" width="0.875" style="200" customWidth="1"/>
    <col min="2578" max="2578" width="2.75" style="200" customWidth="1"/>
    <col min="2579" max="2579" width="8.625" style="200" customWidth="1"/>
    <col min="2580" max="2580" width="1.625" style="200" customWidth="1"/>
    <col min="2581" max="2581" width="6.625" style="200" customWidth="1"/>
    <col min="2582" max="2582" width="8.125" style="200" customWidth="1"/>
    <col min="2583" max="2583" width="7.625" style="200" customWidth="1"/>
    <col min="2584" max="2584" width="8.125" style="200" customWidth="1"/>
    <col min="2585" max="2585" width="0.75" style="200" customWidth="1"/>
    <col min="2586" max="2586" width="4.25" style="200" bestFit="1" customWidth="1"/>
    <col min="2587" max="2816" width="9" style="200"/>
    <col min="2817" max="2817" width="3.375" style="200" customWidth="1"/>
    <col min="2818" max="2818" width="2.75" style="200" customWidth="1"/>
    <col min="2819" max="2819" width="8.125" style="200" customWidth="1"/>
    <col min="2820" max="2820" width="1.625" style="200" customWidth="1"/>
    <col min="2821" max="2821" width="6.625" style="200" customWidth="1"/>
    <col min="2822" max="2822" width="8.125" style="200" customWidth="1"/>
    <col min="2823" max="2823" width="7.625" style="200" customWidth="1"/>
    <col min="2824" max="2824" width="8.125" style="200" customWidth="1"/>
    <col min="2825" max="2825" width="0.875" style="200" customWidth="1"/>
    <col min="2826" max="2826" width="2.75" style="200" customWidth="1"/>
    <col min="2827" max="2827" width="8.125" style="200" customWidth="1"/>
    <col min="2828" max="2828" width="1.625" style="200" customWidth="1"/>
    <col min="2829" max="2829" width="6.625" style="200" customWidth="1"/>
    <col min="2830" max="2830" width="8.125" style="200" customWidth="1"/>
    <col min="2831" max="2831" width="7.625" style="200" customWidth="1"/>
    <col min="2832" max="2832" width="8.125" style="200" customWidth="1"/>
    <col min="2833" max="2833" width="0.875" style="200" customWidth="1"/>
    <col min="2834" max="2834" width="2.75" style="200" customWidth="1"/>
    <col min="2835" max="2835" width="8.625" style="200" customWidth="1"/>
    <col min="2836" max="2836" width="1.625" style="200" customWidth="1"/>
    <col min="2837" max="2837" width="6.625" style="200" customWidth="1"/>
    <col min="2838" max="2838" width="8.125" style="200" customWidth="1"/>
    <col min="2839" max="2839" width="7.625" style="200" customWidth="1"/>
    <col min="2840" max="2840" width="8.125" style="200" customWidth="1"/>
    <col min="2841" max="2841" width="0.75" style="200" customWidth="1"/>
    <col min="2842" max="2842" width="4.25" style="200" bestFit="1" customWidth="1"/>
    <col min="2843" max="3072" width="9" style="200"/>
    <col min="3073" max="3073" width="3.375" style="200" customWidth="1"/>
    <col min="3074" max="3074" width="2.75" style="200" customWidth="1"/>
    <col min="3075" max="3075" width="8.125" style="200" customWidth="1"/>
    <col min="3076" max="3076" width="1.625" style="200" customWidth="1"/>
    <col min="3077" max="3077" width="6.625" style="200" customWidth="1"/>
    <col min="3078" max="3078" width="8.125" style="200" customWidth="1"/>
    <col min="3079" max="3079" width="7.625" style="200" customWidth="1"/>
    <col min="3080" max="3080" width="8.125" style="200" customWidth="1"/>
    <col min="3081" max="3081" width="0.875" style="200" customWidth="1"/>
    <col min="3082" max="3082" width="2.75" style="200" customWidth="1"/>
    <col min="3083" max="3083" width="8.125" style="200" customWidth="1"/>
    <col min="3084" max="3084" width="1.625" style="200" customWidth="1"/>
    <col min="3085" max="3085" width="6.625" style="200" customWidth="1"/>
    <col min="3086" max="3086" width="8.125" style="200" customWidth="1"/>
    <col min="3087" max="3087" width="7.625" style="200" customWidth="1"/>
    <col min="3088" max="3088" width="8.125" style="200" customWidth="1"/>
    <col min="3089" max="3089" width="0.875" style="200" customWidth="1"/>
    <col min="3090" max="3090" width="2.75" style="200" customWidth="1"/>
    <col min="3091" max="3091" width="8.625" style="200" customWidth="1"/>
    <col min="3092" max="3092" width="1.625" style="200" customWidth="1"/>
    <col min="3093" max="3093" width="6.625" style="200" customWidth="1"/>
    <col min="3094" max="3094" width="8.125" style="200" customWidth="1"/>
    <col min="3095" max="3095" width="7.625" style="200" customWidth="1"/>
    <col min="3096" max="3096" width="8.125" style="200" customWidth="1"/>
    <col min="3097" max="3097" width="0.75" style="200" customWidth="1"/>
    <col min="3098" max="3098" width="4.25" style="200" bestFit="1" customWidth="1"/>
    <col min="3099" max="3328" width="9" style="200"/>
    <col min="3329" max="3329" width="3.375" style="200" customWidth="1"/>
    <col min="3330" max="3330" width="2.75" style="200" customWidth="1"/>
    <col min="3331" max="3331" width="8.125" style="200" customWidth="1"/>
    <col min="3332" max="3332" width="1.625" style="200" customWidth="1"/>
    <col min="3333" max="3333" width="6.625" style="200" customWidth="1"/>
    <col min="3334" max="3334" width="8.125" style="200" customWidth="1"/>
    <col min="3335" max="3335" width="7.625" style="200" customWidth="1"/>
    <col min="3336" max="3336" width="8.125" style="200" customWidth="1"/>
    <col min="3337" max="3337" width="0.875" style="200" customWidth="1"/>
    <col min="3338" max="3338" width="2.75" style="200" customWidth="1"/>
    <col min="3339" max="3339" width="8.125" style="200" customWidth="1"/>
    <col min="3340" max="3340" width="1.625" style="200" customWidth="1"/>
    <col min="3341" max="3341" width="6.625" style="200" customWidth="1"/>
    <col min="3342" max="3342" width="8.125" style="200" customWidth="1"/>
    <col min="3343" max="3343" width="7.625" style="200" customWidth="1"/>
    <col min="3344" max="3344" width="8.125" style="200" customWidth="1"/>
    <col min="3345" max="3345" width="0.875" style="200" customWidth="1"/>
    <col min="3346" max="3346" width="2.75" style="200" customWidth="1"/>
    <col min="3347" max="3347" width="8.625" style="200" customWidth="1"/>
    <col min="3348" max="3348" width="1.625" style="200" customWidth="1"/>
    <col min="3349" max="3349" width="6.625" style="200" customWidth="1"/>
    <col min="3350" max="3350" width="8.125" style="200" customWidth="1"/>
    <col min="3351" max="3351" width="7.625" style="200" customWidth="1"/>
    <col min="3352" max="3352" width="8.125" style="200" customWidth="1"/>
    <col min="3353" max="3353" width="0.75" style="200" customWidth="1"/>
    <col min="3354" max="3354" width="4.25" style="200" bestFit="1" customWidth="1"/>
    <col min="3355" max="3584" width="9" style="200"/>
    <col min="3585" max="3585" width="3.375" style="200" customWidth="1"/>
    <col min="3586" max="3586" width="2.75" style="200" customWidth="1"/>
    <col min="3587" max="3587" width="8.125" style="200" customWidth="1"/>
    <col min="3588" max="3588" width="1.625" style="200" customWidth="1"/>
    <col min="3589" max="3589" width="6.625" style="200" customWidth="1"/>
    <col min="3590" max="3590" width="8.125" style="200" customWidth="1"/>
    <col min="3591" max="3591" width="7.625" style="200" customWidth="1"/>
    <col min="3592" max="3592" width="8.125" style="200" customWidth="1"/>
    <col min="3593" max="3593" width="0.875" style="200" customWidth="1"/>
    <col min="3594" max="3594" width="2.75" style="200" customWidth="1"/>
    <col min="3595" max="3595" width="8.125" style="200" customWidth="1"/>
    <col min="3596" max="3596" width="1.625" style="200" customWidth="1"/>
    <col min="3597" max="3597" width="6.625" style="200" customWidth="1"/>
    <col min="3598" max="3598" width="8.125" style="200" customWidth="1"/>
    <col min="3599" max="3599" width="7.625" style="200" customWidth="1"/>
    <col min="3600" max="3600" width="8.125" style="200" customWidth="1"/>
    <col min="3601" max="3601" width="0.875" style="200" customWidth="1"/>
    <col min="3602" max="3602" width="2.75" style="200" customWidth="1"/>
    <col min="3603" max="3603" width="8.625" style="200" customWidth="1"/>
    <col min="3604" max="3604" width="1.625" style="200" customWidth="1"/>
    <col min="3605" max="3605" width="6.625" style="200" customWidth="1"/>
    <col min="3606" max="3606" width="8.125" style="200" customWidth="1"/>
    <col min="3607" max="3607" width="7.625" style="200" customWidth="1"/>
    <col min="3608" max="3608" width="8.125" style="200" customWidth="1"/>
    <col min="3609" max="3609" width="0.75" style="200" customWidth="1"/>
    <col min="3610" max="3610" width="4.25" style="200" bestFit="1" customWidth="1"/>
    <col min="3611" max="3840" width="9" style="200"/>
    <col min="3841" max="3841" width="3.375" style="200" customWidth="1"/>
    <col min="3842" max="3842" width="2.75" style="200" customWidth="1"/>
    <col min="3843" max="3843" width="8.125" style="200" customWidth="1"/>
    <col min="3844" max="3844" width="1.625" style="200" customWidth="1"/>
    <col min="3845" max="3845" width="6.625" style="200" customWidth="1"/>
    <col min="3846" max="3846" width="8.125" style="200" customWidth="1"/>
    <col min="3847" max="3847" width="7.625" style="200" customWidth="1"/>
    <col min="3848" max="3848" width="8.125" style="200" customWidth="1"/>
    <col min="3849" max="3849" width="0.875" style="200" customWidth="1"/>
    <col min="3850" max="3850" width="2.75" style="200" customWidth="1"/>
    <col min="3851" max="3851" width="8.125" style="200" customWidth="1"/>
    <col min="3852" max="3852" width="1.625" style="200" customWidth="1"/>
    <col min="3853" max="3853" width="6.625" style="200" customWidth="1"/>
    <col min="3854" max="3854" width="8.125" style="200" customWidth="1"/>
    <col min="3855" max="3855" width="7.625" style="200" customWidth="1"/>
    <col min="3856" max="3856" width="8.125" style="200" customWidth="1"/>
    <col min="3857" max="3857" width="0.875" style="200" customWidth="1"/>
    <col min="3858" max="3858" width="2.75" style="200" customWidth="1"/>
    <col min="3859" max="3859" width="8.625" style="200" customWidth="1"/>
    <col min="3860" max="3860" width="1.625" style="200" customWidth="1"/>
    <col min="3861" max="3861" width="6.625" style="200" customWidth="1"/>
    <col min="3862" max="3862" width="8.125" style="200" customWidth="1"/>
    <col min="3863" max="3863" width="7.625" style="200" customWidth="1"/>
    <col min="3864" max="3864" width="8.125" style="200" customWidth="1"/>
    <col min="3865" max="3865" width="0.75" style="200" customWidth="1"/>
    <col min="3866" max="3866" width="4.25" style="200" bestFit="1" customWidth="1"/>
    <col min="3867" max="4096" width="9" style="200"/>
    <col min="4097" max="4097" width="3.375" style="200" customWidth="1"/>
    <col min="4098" max="4098" width="2.75" style="200" customWidth="1"/>
    <col min="4099" max="4099" width="8.125" style="200" customWidth="1"/>
    <col min="4100" max="4100" width="1.625" style="200" customWidth="1"/>
    <col min="4101" max="4101" width="6.625" style="200" customWidth="1"/>
    <col min="4102" max="4102" width="8.125" style="200" customWidth="1"/>
    <col min="4103" max="4103" width="7.625" style="200" customWidth="1"/>
    <col min="4104" max="4104" width="8.125" style="200" customWidth="1"/>
    <col min="4105" max="4105" width="0.875" style="200" customWidth="1"/>
    <col min="4106" max="4106" width="2.75" style="200" customWidth="1"/>
    <col min="4107" max="4107" width="8.125" style="200" customWidth="1"/>
    <col min="4108" max="4108" width="1.625" style="200" customWidth="1"/>
    <col min="4109" max="4109" width="6.625" style="200" customWidth="1"/>
    <col min="4110" max="4110" width="8.125" style="200" customWidth="1"/>
    <col min="4111" max="4111" width="7.625" style="200" customWidth="1"/>
    <col min="4112" max="4112" width="8.125" style="200" customWidth="1"/>
    <col min="4113" max="4113" width="0.875" style="200" customWidth="1"/>
    <col min="4114" max="4114" width="2.75" style="200" customWidth="1"/>
    <col min="4115" max="4115" width="8.625" style="200" customWidth="1"/>
    <col min="4116" max="4116" width="1.625" style="200" customWidth="1"/>
    <col min="4117" max="4117" width="6.625" style="200" customWidth="1"/>
    <col min="4118" max="4118" width="8.125" style="200" customWidth="1"/>
    <col min="4119" max="4119" width="7.625" style="200" customWidth="1"/>
    <col min="4120" max="4120" width="8.125" style="200" customWidth="1"/>
    <col min="4121" max="4121" width="0.75" style="200" customWidth="1"/>
    <col min="4122" max="4122" width="4.25" style="200" bestFit="1" customWidth="1"/>
    <col min="4123" max="4352" width="9" style="200"/>
    <col min="4353" max="4353" width="3.375" style="200" customWidth="1"/>
    <col min="4354" max="4354" width="2.75" style="200" customWidth="1"/>
    <col min="4355" max="4355" width="8.125" style="200" customWidth="1"/>
    <col min="4356" max="4356" width="1.625" style="200" customWidth="1"/>
    <col min="4357" max="4357" width="6.625" style="200" customWidth="1"/>
    <col min="4358" max="4358" width="8.125" style="200" customWidth="1"/>
    <col min="4359" max="4359" width="7.625" style="200" customWidth="1"/>
    <col min="4360" max="4360" width="8.125" style="200" customWidth="1"/>
    <col min="4361" max="4361" width="0.875" style="200" customWidth="1"/>
    <col min="4362" max="4362" width="2.75" style="200" customWidth="1"/>
    <col min="4363" max="4363" width="8.125" style="200" customWidth="1"/>
    <col min="4364" max="4364" width="1.625" style="200" customWidth="1"/>
    <col min="4365" max="4365" width="6.625" style="200" customWidth="1"/>
    <col min="4366" max="4366" width="8.125" style="200" customWidth="1"/>
    <col min="4367" max="4367" width="7.625" style="200" customWidth="1"/>
    <col min="4368" max="4368" width="8.125" style="200" customWidth="1"/>
    <col min="4369" max="4369" width="0.875" style="200" customWidth="1"/>
    <col min="4370" max="4370" width="2.75" style="200" customWidth="1"/>
    <col min="4371" max="4371" width="8.625" style="200" customWidth="1"/>
    <col min="4372" max="4372" width="1.625" style="200" customWidth="1"/>
    <col min="4373" max="4373" width="6.625" style="200" customWidth="1"/>
    <col min="4374" max="4374" width="8.125" style="200" customWidth="1"/>
    <col min="4375" max="4375" width="7.625" style="200" customWidth="1"/>
    <col min="4376" max="4376" width="8.125" style="200" customWidth="1"/>
    <col min="4377" max="4377" width="0.75" style="200" customWidth="1"/>
    <col min="4378" max="4378" width="4.25" style="200" bestFit="1" customWidth="1"/>
    <col min="4379" max="4608" width="9" style="200"/>
    <col min="4609" max="4609" width="3.375" style="200" customWidth="1"/>
    <col min="4610" max="4610" width="2.75" style="200" customWidth="1"/>
    <col min="4611" max="4611" width="8.125" style="200" customWidth="1"/>
    <col min="4612" max="4612" width="1.625" style="200" customWidth="1"/>
    <col min="4613" max="4613" width="6.625" style="200" customWidth="1"/>
    <col min="4614" max="4614" width="8.125" style="200" customWidth="1"/>
    <col min="4615" max="4615" width="7.625" style="200" customWidth="1"/>
    <col min="4616" max="4616" width="8.125" style="200" customWidth="1"/>
    <col min="4617" max="4617" width="0.875" style="200" customWidth="1"/>
    <col min="4618" max="4618" width="2.75" style="200" customWidth="1"/>
    <col min="4619" max="4619" width="8.125" style="200" customWidth="1"/>
    <col min="4620" max="4620" width="1.625" style="200" customWidth="1"/>
    <col min="4621" max="4621" width="6.625" style="200" customWidth="1"/>
    <col min="4622" max="4622" width="8.125" style="200" customWidth="1"/>
    <col min="4623" max="4623" width="7.625" style="200" customWidth="1"/>
    <col min="4624" max="4624" width="8.125" style="200" customWidth="1"/>
    <col min="4625" max="4625" width="0.875" style="200" customWidth="1"/>
    <col min="4626" max="4626" width="2.75" style="200" customWidth="1"/>
    <col min="4627" max="4627" width="8.625" style="200" customWidth="1"/>
    <col min="4628" max="4628" width="1.625" style="200" customWidth="1"/>
    <col min="4629" max="4629" width="6.625" style="200" customWidth="1"/>
    <col min="4630" max="4630" width="8.125" style="200" customWidth="1"/>
    <col min="4631" max="4631" width="7.625" style="200" customWidth="1"/>
    <col min="4632" max="4632" width="8.125" style="200" customWidth="1"/>
    <col min="4633" max="4633" width="0.75" style="200" customWidth="1"/>
    <col min="4634" max="4634" width="4.25" style="200" bestFit="1" customWidth="1"/>
    <col min="4635" max="4864" width="9" style="200"/>
    <col min="4865" max="4865" width="3.375" style="200" customWidth="1"/>
    <col min="4866" max="4866" width="2.75" style="200" customWidth="1"/>
    <col min="4867" max="4867" width="8.125" style="200" customWidth="1"/>
    <col min="4868" max="4868" width="1.625" style="200" customWidth="1"/>
    <col min="4869" max="4869" width="6.625" style="200" customWidth="1"/>
    <col min="4870" max="4870" width="8.125" style="200" customWidth="1"/>
    <col min="4871" max="4871" width="7.625" style="200" customWidth="1"/>
    <col min="4872" max="4872" width="8.125" style="200" customWidth="1"/>
    <col min="4873" max="4873" width="0.875" style="200" customWidth="1"/>
    <col min="4874" max="4874" width="2.75" style="200" customWidth="1"/>
    <col min="4875" max="4875" width="8.125" style="200" customWidth="1"/>
    <col min="4876" max="4876" width="1.625" style="200" customWidth="1"/>
    <col min="4877" max="4877" width="6.625" style="200" customWidth="1"/>
    <col min="4878" max="4878" width="8.125" style="200" customWidth="1"/>
    <col min="4879" max="4879" width="7.625" style="200" customWidth="1"/>
    <col min="4880" max="4880" width="8.125" style="200" customWidth="1"/>
    <col min="4881" max="4881" width="0.875" style="200" customWidth="1"/>
    <col min="4882" max="4882" width="2.75" style="200" customWidth="1"/>
    <col min="4883" max="4883" width="8.625" style="200" customWidth="1"/>
    <col min="4884" max="4884" width="1.625" style="200" customWidth="1"/>
    <col min="4885" max="4885" width="6.625" style="200" customWidth="1"/>
    <col min="4886" max="4886" width="8.125" style="200" customWidth="1"/>
    <col min="4887" max="4887" width="7.625" style="200" customWidth="1"/>
    <col min="4888" max="4888" width="8.125" style="200" customWidth="1"/>
    <col min="4889" max="4889" width="0.75" style="200" customWidth="1"/>
    <col min="4890" max="4890" width="4.25" style="200" bestFit="1" customWidth="1"/>
    <col min="4891" max="5120" width="9" style="200"/>
    <col min="5121" max="5121" width="3.375" style="200" customWidth="1"/>
    <col min="5122" max="5122" width="2.75" style="200" customWidth="1"/>
    <col min="5123" max="5123" width="8.125" style="200" customWidth="1"/>
    <col min="5124" max="5124" width="1.625" style="200" customWidth="1"/>
    <col min="5125" max="5125" width="6.625" style="200" customWidth="1"/>
    <col min="5126" max="5126" width="8.125" style="200" customWidth="1"/>
    <col min="5127" max="5127" width="7.625" style="200" customWidth="1"/>
    <col min="5128" max="5128" width="8.125" style="200" customWidth="1"/>
    <col min="5129" max="5129" width="0.875" style="200" customWidth="1"/>
    <col min="5130" max="5130" width="2.75" style="200" customWidth="1"/>
    <col min="5131" max="5131" width="8.125" style="200" customWidth="1"/>
    <col min="5132" max="5132" width="1.625" style="200" customWidth="1"/>
    <col min="5133" max="5133" width="6.625" style="200" customWidth="1"/>
    <col min="5134" max="5134" width="8.125" style="200" customWidth="1"/>
    <col min="5135" max="5135" width="7.625" style="200" customWidth="1"/>
    <col min="5136" max="5136" width="8.125" style="200" customWidth="1"/>
    <col min="5137" max="5137" width="0.875" style="200" customWidth="1"/>
    <col min="5138" max="5138" width="2.75" style="200" customWidth="1"/>
    <col min="5139" max="5139" width="8.625" style="200" customWidth="1"/>
    <col min="5140" max="5140" width="1.625" style="200" customWidth="1"/>
    <col min="5141" max="5141" width="6.625" style="200" customWidth="1"/>
    <col min="5142" max="5142" width="8.125" style="200" customWidth="1"/>
    <col min="5143" max="5143" width="7.625" style="200" customWidth="1"/>
    <col min="5144" max="5144" width="8.125" style="200" customWidth="1"/>
    <col min="5145" max="5145" width="0.75" style="200" customWidth="1"/>
    <col min="5146" max="5146" width="4.25" style="200" bestFit="1" customWidth="1"/>
    <col min="5147" max="5376" width="9" style="200"/>
    <col min="5377" max="5377" width="3.375" style="200" customWidth="1"/>
    <col min="5378" max="5378" width="2.75" style="200" customWidth="1"/>
    <col min="5379" max="5379" width="8.125" style="200" customWidth="1"/>
    <col min="5380" max="5380" width="1.625" style="200" customWidth="1"/>
    <col min="5381" max="5381" width="6.625" style="200" customWidth="1"/>
    <col min="5382" max="5382" width="8.125" style="200" customWidth="1"/>
    <col min="5383" max="5383" width="7.625" style="200" customWidth="1"/>
    <col min="5384" max="5384" width="8.125" style="200" customWidth="1"/>
    <col min="5385" max="5385" width="0.875" style="200" customWidth="1"/>
    <col min="5386" max="5386" width="2.75" style="200" customWidth="1"/>
    <col min="5387" max="5387" width="8.125" style="200" customWidth="1"/>
    <col min="5388" max="5388" width="1.625" style="200" customWidth="1"/>
    <col min="5389" max="5389" width="6.625" style="200" customWidth="1"/>
    <col min="5390" max="5390" width="8.125" style="200" customWidth="1"/>
    <col min="5391" max="5391" width="7.625" style="200" customWidth="1"/>
    <col min="5392" max="5392" width="8.125" style="200" customWidth="1"/>
    <col min="5393" max="5393" width="0.875" style="200" customWidth="1"/>
    <col min="5394" max="5394" width="2.75" style="200" customWidth="1"/>
    <col min="5395" max="5395" width="8.625" style="200" customWidth="1"/>
    <col min="5396" max="5396" width="1.625" style="200" customWidth="1"/>
    <col min="5397" max="5397" width="6.625" style="200" customWidth="1"/>
    <col min="5398" max="5398" width="8.125" style="200" customWidth="1"/>
    <col min="5399" max="5399" width="7.625" style="200" customWidth="1"/>
    <col min="5400" max="5400" width="8.125" style="200" customWidth="1"/>
    <col min="5401" max="5401" width="0.75" style="200" customWidth="1"/>
    <col min="5402" max="5402" width="4.25" style="200" bestFit="1" customWidth="1"/>
    <col min="5403" max="5632" width="9" style="200"/>
    <col min="5633" max="5633" width="3.375" style="200" customWidth="1"/>
    <col min="5634" max="5634" width="2.75" style="200" customWidth="1"/>
    <col min="5635" max="5635" width="8.125" style="200" customWidth="1"/>
    <col min="5636" max="5636" width="1.625" style="200" customWidth="1"/>
    <col min="5637" max="5637" width="6.625" style="200" customWidth="1"/>
    <col min="5638" max="5638" width="8.125" style="200" customWidth="1"/>
    <col min="5639" max="5639" width="7.625" style="200" customWidth="1"/>
    <col min="5640" max="5640" width="8.125" style="200" customWidth="1"/>
    <col min="5641" max="5641" width="0.875" style="200" customWidth="1"/>
    <col min="5642" max="5642" width="2.75" style="200" customWidth="1"/>
    <col min="5643" max="5643" width="8.125" style="200" customWidth="1"/>
    <col min="5644" max="5644" width="1.625" style="200" customWidth="1"/>
    <col min="5645" max="5645" width="6.625" style="200" customWidth="1"/>
    <col min="5646" max="5646" width="8.125" style="200" customWidth="1"/>
    <col min="5647" max="5647" width="7.625" style="200" customWidth="1"/>
    <col min="5648" max="5648" width="8.125" style="200" customWidth="1"/>
    <col min="5649" max="5649" width="0.875" style="200" customWidth="1"/>
    <col min="5650" max="5650" width="2.75" style="200" customWidth="1"/>
    <col min="5651" max="5651" width="8.625" style="200" customWidth="1"/>
    <col min="5652" max="5652" width="1.625" style="200" customWidth="1"/>
    <col min="5653" max="5653" width="6.625" style="200" customWidth="1"/>
    <col min="5654" max="5654" width="8.125" style="200" customWidth="1"/>
    <col min="5655" max="5655" width="7.625" style="200" customWidth="1"/>
    <col min="5656" max="5656" width="8.125" style="200" customWidth="1"/>
    <col min="5657" max="5657" width="0.75" style="200" customWidth="1"/>
    <col min="5658" max="5658" width="4.25" style="200" bestFit="1" customWidth="1"/>
    <col min="5659" max="5888" width="9" style="200"/>
    <col min="5889" max="5889" width="3.375" style="200" customWidth="1"/>
    <col min="5890" max="5890" width="2.75" style="200" customWidth="1"/>
    <col min="5891" max="5891" width="8.125" style="200" customWidth="1"/>
    <col min="5892" max="5892" width="1.625" style="200" customWidth="1"/>
    <col min="5893" max="5893" width="6.625" style="200" customWidth="1"/>
    <col min="5894" max="5894" width="8.125" style="200" customWidth="1"/>
    <col min="5895" max="5895" width="7.625" style="200" customWidth="1"/>
    <col min="5896" max="5896" width="8.125" style="200" customWidth="1"/>
    <col min="5897" max="5897" width="0.875" style="200" customWidth="1"/>
    <col min="5898" max="5898" width="2.75" style="200" customWidth="1"/>
    <col min="5899" max="5899" width="8.125" style="200" customWidth="1"/>
    <col min="5900" max="5900" width="1.625" style="200" customWidth="1"/>
    <col min="5901" max="5901" width="6.625" style="200" customWidth="1"/>
    <col min="5902" max="5902" width="8.125" style="200" customWidth="1"/>
    <col min="5903" max="5903" width="7.625" style="200" customWidth="1"/>
    <col min="5904" max="5904" width="8.125" style="200" customWidth="1"/>
    <col min="5905" max="5905" width="0.875" style="200" customWidth="1"/>
    <col min="5906" max="5906" width="2.75" style="200" customWidth="1"/>
    <col min="5907" max="5907" width="8.625" style="200" customWidth="1"/>
    <col min="5908" max="5908" width="1.625" style="200" customWidth="1"/>
    <col min="5909" max="5909" width="6.625" style="200" customWidth="1"/>
    <col min="5910" max="5910" width="8.125" style="200" customWidth="1"/>
    <col min="5911" max="5911" width="7.625" style="200" customWidth="1"/>
    <col min="5912" max="5912" width="8.125" style="200" customWidth="1"/>
    <col min="5913" max="5913" width="0.75" style="200" customWidth="1"/>
    <col min="5914" max="5914" width="4.25" style="200" bestFit="1" customWidth="1"/>
    <col min="5915" max="6144" width="9" style="200"/>
    <col min="6145" max="6145" width="3.375" style="200" customWidth="1"/>
    <col min="6146" max="6146" width="2.75" style="200" customWidth="1"/>
    <col min="6147" max="6147" width="8.125" style="200" customWidth="1"/>
    <col min="6148" max="6148" width="1.625" style="200" customWidth="1"/>
    <col min="6149" max="6149" width="6.625" style="200" customWidth="1"/>
    <col min="6150" max="6150" width="8.125" style="200" customWidth="1"/>
    <col min="6151" max="6151" width="7.625" style="200" customWidth="1"/>
    <col min="6152" max="6152" width="8.125" style="200" customWidth="1"/>
    <col min="6153" max="6153" width="0.875" style="200" customWidth="1"/>
    <col min="6154" max="6154" width="2.75" style="200" customWidth="1"/>
    <col min="6155" max="6155" width="8.125" style="200" customWidth="1"/>
    <col min="6156" max="6156" width="1.625" style="200" customWidth="1"/>
    <col min="6157" max="6157" width="6.625" style="200" customWidth="1"/>
    <col min="6158" max="6158" width="8.125" style="200" customWidth="1"/>
    <col min="6159" max="6159" width="7.625" style="200" customWidth="1"/>
    <col min="6160" max="6160" width="8.125" style="200" customWidth="1"/>
    <col min="6161" max="6161" width="0.875" style="200" customWidth="1"/>
    <col min="6162" max="6162" width="2.75" style="200" customWidth="1"/>
    <col min="6163" max="6163" width="8.625" style="200" customWidth="1"/>
    <col min="6164" max="6164" width="1.625" style="200" customWidth="1"/>
    <col min="6165" max="6165" width="6.625" style="200" customWidth="1"/>
    <col min="6166" max="6166" width="8.125" style="200" customWidth="1"/>
    <col min="6167" max="6167" width="7.625" style="200" customWidth="1"/>
    <col min="6168" max="6168" width="8.125" style="200" customWidth="1"/>
    <col min="6169" max="6169" width="0.75" style="200" customWidth="1"/>
    <col min="6170" max="6170" width="4.25" style="200" bestFit="1" customWidth="1"/>
    <col min="6171" max="6400" width="9" style="200"/>
    <col min="6401" max="6401" width="3.375" style="200" customWidth="1"/>
    <col min="6402" max="6402" width="2.75" style="200" customWidth="1"/>
    <col min="6403" max="6403" width="8.125" style="200" customWidth="1"/>
    <col min="6404" max="6404" width="1.625" style="200" customWidth="1"/>
    <col min="6405" max="6405" width="6.625" style="200" customWidth="1"/>
    <col min="6406" max="6406" width="8.125" style="200" customWidth="1"/>
    <col min="6407" max="6407" width="7.625" style="200" customWidth="1"/>
    <col min="6408" max="6408" width="8.125" style="200" customWidth="1"/>
    <col min="6409" max="6409" width="0.875" style="200" customWidth="1"/>
    <col min="6410" max="6410" width="2.75" style="200" customWidth="1"/>
    <col min="6411" max="6411" width="8.125" style="200" customWidth="1"/>
    <col min="6412" max="6412" width="1.625" style="200" customWidth="1"/>
    <col min="6413" max="6413" width="6.625" style="200" customWidth="1"/>
    <col min="6414" max="6414" width="8.125" style="200" customWidth="1"/>
    <col min="6415" max="6415" width="7.625" style="200" customWidth="1"/>
    <col min="6416" max="6416" width="8.125" style="200" customWidth="1"/>
    <col min="6417" max="6417" width="0.875" style="200" customWidth="1"/>
    <col min="6418" max="6418" width="2.75" style="200" customWidth="1"/>
    <col min="6419" max="6419" width="8.625" style="200" customWidth="1"/>
    <col min="6420" max="6420" width="1.625" style="200" customWidth="1"/>
    <col min="6421" max="6421" width="6.625" style="200" customWidth="1"/>
    <col min="6422" max="6422" width="8.125" style="200" customWidth="1"/>
    <col min="6423" max="6423" width="7.625" style="200" customWidth="1"/>
    <col min="6424" max="6424" width="8.125" style="200" customWidth="1"/>
    <col min="6425" max="6425" width="0.75" style="200" customWidth="1"/>
    <col min="6426" max="6426" width="4.25" style="200" bestFit="1" customWidth="1"/>
    <col min="6427" max="6656" width="9" style="200"/>
    <col min="6657" max="6657" width="3.375" style="200" customWidth="1"/>
    <col min="6658" max="6658" width="2.75" style="200" customWidth="1"/>
    <col min="6659" max="6659" width="8.125" style="200" customWidth="1"/>
    <col min="6660" max="6660" width="1.625" style="200" customWidth="1"/>
    <col min="6661" max="6661" width="6.625" style="200" customWidth="1"/>
    <col min="6662" max="6662" width="8.125" style="200" customWidth="1"/>
    <col min="6663" max="6663" width="7.625" style="200" customWidth="1"/>
    <col min="6664" max="6664" width="8.125" style="200" customWidth="1"/>
    <col min="6665" max="6665" width="0.875" style="200" customWidth="1"/>
    <col min="6666" max="6666" width="2.75" style="200" customWidth="1"/>
    <col min="6667" max="6667" width="8.125" style="200" customWidth="1"/>
    <col min="6668" max="6668" width="1.625" style="200" customWidth="1"/>
    <col min="6669" max="6669" width="6.625" style="200" customWidth="1"/>
    <col min="6670" max="6670" width="8.125" style="200" customWidth="1"/>
    <col min="6671" max="6671" width="7.625" style="200" customWidth="1"/>
    <col min="6672" max="6672" width="8.125" style="200" customWidth="1"/>
    <col min="6673" max="6673" width="0.875" style="200" customWidth="1"/>
    <col min="6674" max="6674" width="2.75" style="200" customWidth="1"/>
    <col min="6675" max="6675" width="8.625" style="200" customWidth="1"/>
    <col min="6676" max="6676" width="1.625" style="200" customWidth="1"/>
    <col min="6677" max="6677" width="6.625" style="200" customWidth="1"/>
    <col min="6678" max="6678" width="8.125" style="200" customWidth="1"/>
    <col min="6679" max="6679" width="7.625" style="200" customWidth="1"/>
    <col min="6680" max="6680" width="8.125" style="200" customWidth="1"/>
    <col min="6681" max="6681" width="0.75" style="200" customWidth="1"/>
    <col min="6682" max="6682" width="4.25" style="200" bestFit="1" customWidth="1"/>
    <col min="6683" max="6912" width="9" style="200"/>
    <col min="6913" max="6913" width="3.375" style="200" customWidth="1"/>
    <col min="6914" max="6914" width="2.75" style="200" customWidth="1"/>
    <col min="6915" max="6915" width="8.125" style="200" customWidth="1"/>
    <col min="6916" max="6916" width="1.625" style="200" customWidth="1"/>
    <col min="6917" max="6917" width="6.625" style="200" customWidth="1"/>
    <col min="6918" max="6918" width="8.125" style="200" customWidth="1"/>
    <col min="6919" max="6919" width="7.625" style="200" customWidth="1"/>
    <col min="6920" max="6920" width="8.125" style="200" customWidth="1"/>
    <col min="6921" max="6921" width="0.875" style="200" customWidth="1"/>
    <col min="6922" max="6922" width="2.75" style="200" customWidth="1"/>
    <col min="6923" max="6923" width="8.125" style="200" customWidth="1"/>
    <col min="6924" max="6924" width="1.625" style="200" customWidth="1"/>
    <col min="6925" max="6925" width="6.625" style="200" customWidth="1"/>
    <col min="6926" max="6926" width="8.125" style="200" customWidth="1"/>
    <col min="6927" max="6927" width="7.625" style="200" customWidth="1"/>
    <col min="6928" max="6928" width="8.125" style="200" customWidth="1"/>
    <col min="6929" max="6929" width="0.875" style="200" customWidth="1"/>
    <col min="6930" max="6930" width="2.75" style="200" customWidth="1"/>
    <col min="6931" max="6931" width="8.625" style="200" customWidth="1"/>
    <col min="6932" max="6932" width="1.625" style="200" customWidth="1"/>
    <col min="6933" max="6933" width="6.625" style="200" customWidth="1"/>
    <col min="6934" max="6934" width="8.125" style="200" customWidth="1"/>
    <col min="6935" max="6935" width="7.625" style="200" customWidth="1"/>
    <col min="6936" max="6936" width="8.125" style="200" customWidth="1"/>
    <col min="6937" max="6937" width="0.75" style="200" customWidth="1"/>
    <col min="6938" max="6938" width="4.25" style="200" bestFit="1" customWidth="1"/>
    <col min="6939" max="7168" width="9" style="200"/>
    <col min="7169" max="7169" width="3.375" style="200" customWidth="1"/>
    <col min="7170" max="7170" width="2.75" style="200" customWidth="1"/>
    <col min="7171" max="7171" width="8.125" style="200" customWidth="1"/>
    <col min="7172" max="7172" width="1.625" style="200" customWidth="1"/>
    <col min="7173" max="7173" width="6.625" style="200" customWidth="1"/>
    <col min="7174" max="7174" width="8.125" style="200" customWidth="1"/>
    <col min="7175" max="7175" width="7.625" style="200" customWidth="1"/>
    <col min="7176" max="7176" width="8.125" style="200" customWidth="1"/>
    <col min="7177" max="7177" width="0.875" style="200" customWidth="1"/>
    <col min="7178" max="7178" width="2.75" style="200" customWidth="1"/>
    <col min="7179" max="7179" width="8.125" style="200" customWidth="1"/>
    <col min="7180" max="7180" width="1.625" style="200" customWidth="1"/>
    <col min="7181" max="7181" width="6.625" style="200" customWidth="1"/>
    <col min="7182" max="7182" width="8.125" style="200" customWidth="1"/>
    <col min="7183" max="7183" width="7.625" style="200" customWidth="1"/>
    <col min="7184" max="7184" width="8.125" style="200" customWidth="1"/>
    <col min="7185" max="7185" width="0.875" style="200" customWidth="1"/>
    <col min="7186" max="7186" width="2.75" style="200" customWidth="1"/>
    <col min="7187" max="7187" width="8.625" style="200" customWidth="1"/>
    <col min="7188" max="7188" width="1.625" style="200" customWidth="1"/>
    <col min="7189" max="7189" width="6.625" style="200" customWidth="1"/>
    <col min="7190" max="7190" width="8.125" style="200" customWidth="1"/>
    <col min="7191" max="7191" width="7.625" style="200" customWidth="1"/>
    <col min="7192" max="7192" width="8.125" style="200" customWidth="1"/>
    <col min="7193" max="7193" width="0.75" style="200" customWidth="1"/>
    <col min="7194" max="7194" width="4.25" style="200" bestFit="1" customWidth="1"/>
    <col min="7195" max="7424" width="9" style="200"/>
    <col min="7425" max="7425" width="3.375" style="200" customWidth="1"/>
    <col min="7426" max="7426" width="2.75" style="200" customWidth="1"/>
    <col min="7427" max="7427" width="8.125" style="200" customWidth="1"/>
    <col min="7428" max="7428" width="1.625" style="200" customWidth="1"/>
    <col min="7429" max="7429" width="6.625" style="200" customWidth="1"/>
    <col min="7430" max="7430" width="8.125" style="200" customWidth="1"/>
    <col min="7431" max="7431" width="7.625" style="200" customWidth="1"/>
    <col min="7432" max="7432" width="8.125" style="200" customWidth="1"/>
    <col min="7433" max="7433" width="0.875" style="200" customWidth="1"/>
    <col min="7434" max="7434" width="2.75" style="200" customWidth="1"/>
    <col min="7435" max="7435" width="8.125" style="200" customWidth="1"/>
    <col min="7436" max="7436" width="1.625" style="200" customWidth="1"/>
    <col min="7437" max="7437" width="6.625" style="200" customWidth="1"/>
    <col min="7438" max="7438" width="8.125" style="200" customWidth="1"/>
    <col min="7439" max="7439" width="7.625" style="200" customWidth="1"/>
    <col min="7440" max="7440" width="8.125" style="200" customWidth="1"/>
    <col min="7441" max="7441" width="0.875" style="200" customWidth="1"/>
    <col min="7442" max="7442" width="2.75" style="200" customWidth="1"/>
    <col min="7443" max="7443" width="8.625" style="200" customWidth="1"/>
    <col min="7444" max="7444" width="1.625" style="200" customWidth="1"/>
    <col min="7445" max="7445" width="6.625" style="200" customWidth="1"/>
    <col min="7446" max="7446" width="8.125" style="200" customWidth="1"/>
    <col min="7447" max="7447" width="7.625" style="200" customWidth="1"/>
    <col min="7448" max="7448" width="8.125" style="200" customWidth="1"/>
    <col min="7449" max="7449" width="0.75" style="200" customWidth="1"/>
    <col min="7450" max="7450" width="4.25" style="200" bestFit="1" customWidth="1"/>
    <col min="7451" max="7680" width="9" style="200"/>
    <col min="7681" max="7681" width="3.375" style="200" customWidth="1"/>
    <col min="7682" max="7682" width="2.75" style="200" customWidth="1"/>
    <col min="7683" max="7683" width="8.125" style="200" customWidth="1"/>
    <col min="7684" max="7684" width="1.625" style="200" customWidth="1"/>
    <col min="7685" max="7685" width="6.625" style="200" customWidth="1"/>
    <col min="7686" max="7686" width="8.125" style="200" customWidth="1"/>
    <col min="7687" max="7687" width="7.625" style="200" customWidth="1"/>
    <col min="7688" max="7688" width="8.125" style="200" customWidth="1"/>
    <col min="7689" max="7689" width="0.875" style="200" customWidth="1"/>
    <col min="7690" max="7690" width="2.75" style="200" customWidth="1"/>
    <col min="7691" max="7691" width="8.125" style="200" customWidth="1"/>
    <col min="7692" max="7692" width="1.625" style="200" customWidth="1"/>
    <col min="7693" max="7693" width="6.625" style="200" customWidth="1"/>
    <col min="7694" max="7694" width="8.125" style="200" customWidth="1"/>
    <col min="7695" max="7695" width="7.625" style="200" customWidth="1"/>
    <col min="7696" max="7696" width="8.125" style="200" customWidth="1"/>
    <col min="7697" max="7697" width="0.875" style="200" customWidth="1"/>
    <col min="7698" max="7698" width="2.75" style="200" customWidth="1"/>
    <col min="7699" max="7699" width="8.625" style="200" customWidth="1"/>
    <col min="7700" max="7700" width="1.625" style="200" customWidth="1"/>
    <col min="7701" max="7701" width="6.625" style="200" customWidth="1"/>
    <col min="7702" max="7702" width="8.125" style="200" customWidth="1"/>
    <col min="7703" max="7703" width="7.625" style="200" customWidth="1"/>
    <col min="7704" max="7704" width="8.125" style="200" customWidth="1"/>
    <col min="7705" max="7705" width="0.75" style="200" customWidth="1"/>
    <col min="7706" max="7706" width="4.25" style="200" bestFit="1" customWidth="1"/>
    <col min="7707" max="7936" width="9" style="200"/>
    <col min="7937" max="7937" width="3.375" style="200" customWidth="1"/>
    <col min="7938" max="7938" width="2.75" style="200" customWidth="1"/>
    <col min="7939" max="7939" width="8.125" style="200" customWidth="1"/>
    <col min="7940" max="7940" width="1.625" style="200" customWidth="1"/>
    <col min="7941" max="7941" width="6.625" style="200" customWidth="1"/>
    <col min="7942" max="7942" width="8.125" style="200" customWidth="1"/>
    <col min="7943" max="7943" width="7.625" style="200" customWidth="1"/>
    <col min="7944" max="7944" width="8.125" style="200" customWidth="1"/>
    <col min="7945" max="7945" width="0.875" style="200" customWidth="1"/>
    <col min="7946" max="7946" width="2.75" style="200" customWidth="1"/>
    <col min="7947" max="7947" width="8.125" style="200" customWidth="1"/>
    <col min="7948" max="7948" width="1.625" style="200" customWidth="1"/>
    <col min="7949" max="7949" width="6.625" style="200" customWidth="1"/>
    <col min="7950" max="7950" width="8.125" style="200" customWidth="1"/>
    <col min="7951" max="7951" width="7.625" style="200" customWidth="1"/>
    <col min="7952" max="7952" width="8.125" style="200" customWidth="1"/>
    <col min="7953" max="7953" width="0.875" style="200" customWidth="1"/>
    <col min="7954" max="7954" width="2.75" style="200" customWidth="1"/>
    <col min="7955" max="7955" width="8.625" style="200" customWidth="1"/>
    <col min="7956" max="7956" width="1.625" style="200" customWidth="1"/>
    <col min="7957" max="7957" width="6.625" style="200" customWidth="1"/>
    <col min="7958" max="7958" width="8.125" style="200" customWidth="1"/>
    <col min="7959" max="7959" width="7.625" style="200" customWidth="1"/>
    <col min="7960" max="7960" width="8.125" style="200" customWidth="1"/>
    <col min="7961" max="7961" width="0.75" style="200" customWidth="1"/>
    <col min="7962" max="7962" width="4.25" style="200" bestFit="1" customWidth="1"/>
    <col min="7963" max="8192" width="9" style="200"/>
    <col min="8193" max="8193" width="3.375" style="200" customWidth="1"/>
    <col min="8194" max="8194" width="2.75" style="200" customWidth="1"/>
    <col min="8195" max="8195" width="8.125" style="200" customWidth="1"/>
    <col min="8196" max="8196" width="1.625" style="200" customWidth="1"/>
    <col min="8197" max="8197" width="6.625" style="200" customWidth="1"/>
    <col min="8198" max="8198" width="8.125" style="200" customWidth="1"/>
    <col min="8199" max="8199" width="7.625" style="200" customWidth="1"/>
    <col min="8200" max="8200" width="8.125" style="200" customWidth="1"/>
    <col min="8201" max="8201" width="0.875" style="200" customWidth="1"/>
    <col min="8202" max="8202" width="2.75" style="200" customWidth="1"/>
    <col min="8203" max="8203" width="8.125" style="200" customWidth="1"/>
    <col min="8204" max="8204" width="1.625" style="200" customWidth="1"/>
    <col min="8205" max="8205" width="6.625" style="200" customWidth="1"/>
    <col min="8206" max="8206" width="8.125" style="200" customWidth="1"/>
    <col min="8207" max="8207" width="7.625" style="200" customWidth="1"/>
    <col min="8208" max="8208" width="8.125" style="200" customWidth="1"/>
    <col min="8209" max="8209" width="0.875" style="200" customWidth="1"/>
    <col min="8210" max="8210" width="2.75" style="200" customWidth="1"/>
    <col min="8211" max="8211" width="8.625" style="200" customWidth="1"/>
    <col min="8212" max="8212" width="1.625" style="200" customWidth="1"/>
    <col min="8213" max="8213" width="6.625" style="200" customWidth="1"/>
    <col min="8214" max="8214" width="8.125" style="200" customWidth="1"/>
    <col min="8215" max="8215" width="7.625" style="200" customWidth="1"/>
    <col min="8216" max="8216" width="8.125" style="200" customWidth="1"/>
    <col min="8217" max="8217" width="0.75" style="200" customWidth="1"/>
    <col min="8218" max="8218" width="4.25" style="200" bestFit="1" customWidth="1"/>
    <col min="8219" max="8448" width="9" style="200"/>
    <col min="8449" max="8449" width="3.375" style="200" customWidth="1"/>
    <col min="8450" max="8450" width="2.75" style="200" customWidth="1"/>
    <col min="8451" max="8451" width="8.125" style="200" customWidth="1"/>
    <col min="8452" max="8452" width="1.625" style="200" customWidth="1"/>
    <col min="8453" max="8453" width="6.625" style="200" customWidth="1"/>
    <col min="8454" max="8454" width="8.125" style="200" customWidth="1"/>
    <col min="8455" max="8455" width="7.625" style="200" customWidth="1"/>
    <col min="8456" max="8456" width="8.125" style="200" customWidth="1"/>
    <col min="8457" max="8457" width="0.875" style="200" customWidth="1"/>
    <col min="8458" max="8458" width="2.75" style="200" customWidth="1"/>
    <col min="8459" max="8459" width="8.125" style="200" customWidth="1"/>
    <col min="8460" max="8460" width="1.625" style="200" customWidth="1"/>
    <col min="8461" max="8461" width="6.625" style="200" customWidth="1"/>
    <col min="8462" max="8462" width="8.125" style="200" customWidth="1"/>
    <col min="8463" max="8463" width="7.625" style="200" customWidth="1"/>
    <col min="8464" max="8464" width="8.125" style="200" customWidth="1"/>
    <col min="8465" max="8465" width="0.875" style="200" customWidth="1"/>
    <col min="8466" max="8466" width="2.75" style="200" customWidth="1"/>
    <col min="8467" max="8467" width="8.625" style="200" customWidth="1"/>
    <col min="8468" max="8468" width="1.625" style="200" customWidth="1"/>
    <col min="8469" max="8469" width="6.625" style="200" customWidth="1"/>
    <col min="8470" max="8470" width="8.125" style="200" customWidth="1"/>
    <col min="8471" max="8471" width="7.625" style="200" customWidth="1"/>
    <col min="8472" max="8472" width="8.125" style="200" customWidth="1"/>
    <col min="8473" max="8473" width="0.75" style="200" customWidth="1"/>
    <col min="8474" max="8474" width="4.25" style="200" bestFit="1" customWidth="1"/>
    <col min="8475" max="8704" width="9" style="200"/>
    <col min="8705" max="8705" width="3.375" style="200" customWidth="1"/>
    <col min="8706" max="8706" width="2.75" style="200" customWidth="1"/>
    <col min="8707" max="8707" width="8.125" style="200" customWidth="1"/>
    <col min="8708" max="8708" width="1.625" style="200" customWidth="1"/>
    <col min="8709" max="8709" width="6.625" style="200" customWidth="1"/>
    <col min="8710" max="8710" width="8.125" style="200" customWidth="1"/>
    <col min="8711" max="8711" width="7.625" style="200" customWidth="1"/>
    <col min="8712" max="8712" width="8.125" style="200" customWidth="1"/>
    <col min="8713" max="8713" width="0.875" style="200" customWidth="1"/>
    <col min="8714" max="8714" width="2.75" style="200" customWidth="1"/>
    <col min="8715" max="8715" width="8.125" style="200" customWidth="1"/>
    <col min="8716" max="8716" width="1.625" style="200" customWidth="1"/>
    <col min="8717" max="8717" width="6.625" style="200" customWidth="1"/>
    <col min="8718" max="8718" width="8.125" style="200" customWidth="1"/>
    <col min="8719" max="8719" width="7.625" style="200" customWidth="1"/>
    <col min="8720" max="8720" width="8.125" style="200" customWidth="1"/>
    <col min="8721" max="8721" width="0.875" style="200" customWidth="1"/>
    <col min="8722" max="8722" width="2.75" style="200" customWidth="1"/>
    <col min="8723" max="8723" width="8.625" style="200" customWidth="1"/>
    <col min="8724" max="8724" width="1.625" style="200" customWidth="1"/>
    <col min="8725" max="8725" width="6.625" style="200" customWidth="1"/>
    <col min="8726" max="8726" width="8.125" style="200" customWidth="1"/>
    <col min="8727" max="8727" width="7.625" style="200" customWidth="1"/>
    <col min="8728" max="8728" width="8.125" style="200" customWidth="1"/>
    <col min="8729" max="8729" width="0.75" style="200" customWidth="1"/>
    <col min="8730" max="8730" width="4.25" style="200" bestFit="1" customWidth="1"/>
    <col min="8731" max="8960" width="9" style="200"/>
    <col min="8961" max="8961" width="3.375" style="200" customWidth="1"/>
    <col min="8962" max="8962" width="2.75" style="200" customWidth="1"/>
    <col min="8963" max="8963" width="8.125" style="200" customWidth="1"/>
    <col min="8964" max="8964" width="1.625" style="200" customWidth="1"/>
    <col min="8965" max="8965" width="6.625" style="200" customWidth="1"/>
    <col min="8966" max="8966" width="8.125" style="200" customWidth="1"/>
    <col min="8967" max="8967" width="7.625" style="200" customWidth="1"/>
    <col min="8968" max="8968" width="8.125" style="200" customWidth="1"/>
    <col min="8969" max="8969" width="0.875" style="200" customWidth="1"/>
    <col min="8970" max="8970" width="2.75" style="200" customWidth="1"/>
    <col min="8971" max="8971" width="8.125" style="200" customWidth="1"/>
    <col min="8972" max="8972" width="1.625" style="200" customWidth="1"/>
    <col min="8973" max="8973" width="6.625" style="200" customWidth="1"/>
    <col min="8974" max="8974" width="8.125" style="200" customWidth="1"/>
    <col min="8975" max="8975" width="7.625" style="200" customWidth="1"/>
    <col min="8976" max="8976" width="8.125" style="200" customWidth="1"/>
    <col min="8977" max="8977" width="0.875" style="200" customWidth="1"/>
    <col min="8978" max="8978" width="2.75" style="200" customWidth="1"/>
    <col min="8979" max="8979" width="8.625" style="200" customWidth="1"/>
    <col min="8980" max="8980" width="1.625" style="200" customWidth="1"/>
    <col min="8981" max="8981" width="6.625" style="200" customWidth="1"/>
    <col min="8982" max="8982" width="8.125" style="200" customWidth="1"/>
    <col min="8983" max="8983" width="7.625" style="200" customWidth="1"/>
    <col min="8984" max="8984" width="8.125" style="200" customWidth="1"/>
    <col min="8985" max="8985" width="0.75" style="200" customWidth="1"/>
    <col min="8986" max="8986" width="4.25" style="200" bestFit="1" customWidth="1"/>
    <col min="8987" max="9216" width="9" style="200"/>
    <col min="9217" max="9217" width="3.375" style="200" customWidth="1"/>
    <col min="9218" max="9218" width="2.75" style="200" customWidth="1"/>
    <col min="9219" max="9219" width="8.125" style="200" customWidth="1"/>
    <col min="9220" max="9220" width="1.625" style="200" customWidth="1"/>
    <col min="9221" max="9221" width="6.625" style="200" customWidth="1"/>
    <col min="9222" max="9222" width="8.125" style="200" customWidth="1"/>
    <col min="9223" max="9223" width="7.625" style="200" customWidth="1"/>
    <col min="9224" max="9224" width="8.125" style="200" customWidth="1"/>
    <col min="9225" max="9225" width="0.875" style="200" customWidth="1"/>
    <col min="9226" max="9226" width="2.75" style="200" customWidth="1"/>
    <col min="9227" max="9227" width="8.125" style="200" customWidth="1"/>
    <col min="9228" max="9228" width="1.625" style="200" customWidth="1"/>
    <col min="9229" max="9229" width="6.625" style="200" customWidth="1"/>
    <col min="9230" max="9230" width="8.125" style="200" customWidth="1"/>
    <col min="9231" max="9231" width="7.625" style="200" customWidth="1"/>
    <col min="9232" max="9232" width="8.125" style="200" customWidth="1"/>
    <col min="9233" max="9233" width="0.875" style="200" customWidth="1"/>
    <col min="9234" max="9234" width="2.75" style="200" customWidth="1"/>
    <col min="9235" max="9235" width="8.625" style="200" customWidth="1"/>
    <col min="9236" max="9236" width="1.625" style="200" customWidth="1"/>
    <col min="9237" max="9237" width="6.625" style="200" customWidth="1"/>
    <col min="9238" max="9238" width="8.125" style="200" customWidth="1"/>
    <col min="9239" max="9239" width="7.625" style="200" customWidth="1"/>
    <col min="9240" max="9240" width="8.125" style="200" customWidth="1"/>
    <col min="9241" max="9241" width="0.75" style="200" customWidth="1"/>
    <col min="9242" max="9242" width="4.25" style="200" bestFit="1" customWidth="1"/>
    <col min="9243" max="9472" width="9" style="200"/>
    <col min="9473" max="9473" width="3.375" style="200" customWidth="1"/>
    <col min="9474" max="9474" width="2.75" style="200" customWidth="1"/>
    <col min="9475" max="9475" width="8.125" style="200" customWidth="1"/>
    <col min="9476" max="9476" width="1.625" style="200" customWidth="1"/>
    <col min="9477" max="9477" width="6.625" style="200" customWidth="1"/>
    <col min="9478" max="9478" width="8.125" style="200" customWidth="1"/>
    <col min="9479" max="9479" width="7.625" style="200" customWidth="1"/>
    <col min="9480" max="9480" width="8.125" style="200" customWidth="1"/>
    <col min="9481" max="9481" width="0.875" style="200" customWidth="1"/>
    <col min="9482" max="9482" width="2.75" style="200" customWidth="1"/>
    <col min="9483" max="9483" width="8.125" style="200" customWidth="1"/>
    <col min="9484" max="9484" width="1.625" style="200" customWidth="1"/>
    <col min="9485" max="9485" width="6.625" style="200" customWidth="1"/>
    <col min="9486" max="9486" width="8.125" style="200" customWidth="1"/>
    <col min="9487" max="9487" width="7.625" style="200" customWidth="1"/>
    <col min="9488" max="9488" width="8.125" style="200" customWidth="1"/>
    <col min="9489" max="9489" width="0.875" style="200" customWidth="1"/>
    <col min="9490" max="9490" width="2.75" style="200" customWidth="1"/>
    <col min="9491" max="9491" width="8.625" style="200" customWidth="1"/>
    <col min="9492" max="9492" width="1.625" style="200" customWidth="1"/>
    <col min="9493" max="9493" width="6.625" style="200" customWidth="1"/>
    <col min="9494" max="9494" width="8.125" style="200" customWidth="1"/>
    <col min="9495" max="9495" width="7.625" style="200" customWidth="1"/>
    <col min="9496" max="9496" width="8.125" style="200" customWidth="1"/>
    <col min="9497" max="9497" width="0.75" style="200" customWidth="1"/>
    <col min="9498" max="9498" width="4.25" style="200" bestFit="1" customWidth="1"/>
    <col min="9499" max="9728" width="9" style="200"/>
    <col min="9729" max="9729" width="3.375" style="200" customWidth="1"/>
    <col min="9730" max="9730" width="2.75" style="200" customWidth="1"/>
    <col min="9731" max="9731" width="8.125" style="200" customWidth="1"/>
    <col min="9732" max="9732" width="1.625" style="200" customWidth="1"/>
    <col min="9733" max="9733" width="6.625" style="200" customWidth="1"/>
    <col min="9734" max="9734" width="8.125" style="200" customWidth="1"/>
    <col min="9735" max="9735" width="7.625" style="200" customWidth="1"/>
    <col min="9736" max="9736" width="8.125" style="200" customWidth="1"/>
    <col min="9737" max="9737" width="0.875" style="200" customWidth="1"/>
    <col min="9738" max="9738" width="2.75" style="200" customWidth="1"/>
    <col min="9739" max="9739" width="8.125" style="200" customWidth="1"/>
    <col min="9740" max="9740" width="1.625" style="200" customWidth="1"/>
    <col min="9741" max="9741" width="6.625" style="200" customWidth="1"/>
    <col min="9742" max="9742" width="8.125" style="200" customWidth="1"/>
    <col min="9743" max="9743" width="7.625" style="200" customWidth="1"/>
    <col min="9744" max="9744" width="8.125" style="200" customWidth="1"/>
    <col min="9745" max="9745" width="0.875" style="200" customWidth="1"/>
    <col min="9746" max="9746" width="2.75" style="200" customWidth="1"/>
    <col min="9747" max="9747" width="8.625" style="200" customWidth="1"/>
    <col min="9748" max="9748" width="1.625" style="200" customWidth="1"/>
    <col min="9749" max="9749" width="6.625" style="200" customWidth="1"/>
    <col min="9750" max="9750" width="8.125" style="200" customWidth="1"/>
    <col min="9751" max="9751" width="7.625" style="200" customWidth="1"/>
    <col min="9752" max="9752" width="8.125" style="200" customWidth="1"/>
    <col min="9753" max="9753" width="0.75" style="200" customWidth="1"/>
    <col min="9754" max="9754" width="4.25" style="200" bestFit="1" customWidth="1"/>
    <col min="9755" max="9984" width="9" style="200"/>
    <col min="9985" max="9985" width="3.375" style="200" customWidth="1"/>
    <col min="9986" max="9986" width="2.75" style="200" customWidth="1"/>
    <col min="9987" max="9987" width="8.125" style="200" customWidth="1"/>
    <col min="9988" max="9988" width="1.625" style="200" customWidth="1"/>
    <col min="9989" max="9989" width="6.625" style="200" customWidth="1"/>
    <col min="9990" max="9990" width="8.125" style="200" customWidth="1"/>
    <col min="9991" max="9991" width="7.625" style="200" customWidth="1"/>
    <col min="9992" max="9992" width="8.125" style="200" customWidth="1"/>
    <col min="9993" max="9993" width="0.875" style="200" customWidth="1"/>
    <col min="9994" max="9994" width="2.75" style="200" customWidth="1"/>
    <col min="9995" max="9995" width="8.125" style="200" customWidth="1"/>
    <col min="9996" max="9996" width="1.625" style="200" customWidth="1"/>
    <col min="9997" max="9997" width="6.625" style="200" customWidth="1"/>
    <col min="9998" max="9998" width="8.125" style="200" customWidth="1"/>
    <col min="9999" max="9999" width="7.625" style="200" customWidth="1"/>
    <col min="10000" max="10000" width="8.125" style="200" customWidth="1"/>
    <col min="10001" max="10001" width="0.875" style="200" customWidth="1"/>
    <col min="10002" max="10002" width="2.75" style="200" customWidth="1"/>
    <col min="10003" max="10003" width="8.625" style="200" customWidth="1"/>
    <col min="10004" max="10004" width="1.625" style="200" customWidth="1"/>
    <col min="10005" max="10005" width="6.625" style="200" customWidth="1"/>
    <col min="10006" max="10006" width="8.125" style="200" customWidth="1"/>
    <col min="10007" max="10007" width="7.625" style="200" customWidth="1"/>
    <col min="10008" max="10008" width="8.125" style="200" customWidth="1"/>
    <col min="10009" max="10009" width="0.75" style="200" customWidth="1"/>
    <col min="10010" max="10010" width="4.25" style="200" bestFit="1" customWidth="1"/>
    <col min="10011" max="10240" width="9" style="200"/>
    <col min="10241" max="10241" width="3.375" style="200" customWidth="1"/>
    <col min="10242" max="10242" width="2.75" style="200" customWidth="1"/>
    <col min="10243" max="10243" width="8.125" style="200" customWidth="1"/>
    <col min="10244" max="10244" width="1.625" style="200" customWidth="1"/>
    <col min="10245" max="10245" width="6.625" style="200" customWidth="1"/>
    <col min="10246" max="10246" width="8.125" style="200" customWidth="1"/>
    <col min="10247" max="10247" width="7.625" style="200" customWidth="1"/>
    <col min="10248" max="10248" width="8.125" style="200" customWidth="1"/>
    <col min="10249" max="10249" width="0.875" style="200" customWidth="1"/>
    <col min="10250" max="10250" width="2.75" style="200" customWidth="1"/>
    <col min="10251" max="10251" width="8.125" style="200" customWidth="1"/>
    <col min="10252" max="10252" width="1.625" style="200" customWidth="1"/>
    <col min="10253" max="10253" width="6.625" style="200" customWidth="1"/>
    <col min="10254" max="10254" width="8.125" style="200" customWidth="1"/>
    <col min="10255" max="10255" width="7.625" style="200" customWidth="1"/>
    <col min="10256" max="10256" width="8.125" style="200" customWidth="1"/>
    <col min="10257" max="10257" width="0.875" style="200" customWidth="1"/>
    <col min="10258" max="10258" width="2.75" style="200" customWidth="1"/>
    <col min="10259" max="10259" width="8.625" style="200" customWidth="1"/>
    <col min="10260" max="10260" width="1.625" style="200" customWidth="1"/>
    <col min="10261" max="10261" width="6.625" style="200" customWidth="1"/>
    <col min="10262" max="10262" width="8.125" style="200" customWidth="1"/>
    <col min="10263" max="10263" width="7.625" style="200" customWidth="1"/>
    <col min="10264" max="10264" width="8.125" style="200" customWidth="1"/>
    <col min="10265" max="10265" width="0.75" style="200" customWidth="1"/>
    <col min="10266" max="10266" width="4.25" style="200" bestFit="1" customWidth="1"/>
    <col min="10267" max="10496" width="9" style="200"/>
    <col min="10497" max="10497" width="3.375" style="200" customWidth="1"/>
    <col min="10498" max="10498" width="2.75" style="200" customWidth="1"/>
    <col min="10499" max="10499" width="8.125" style="200" customWidth="1"/>
    <col min="10500" max="10500" width="1.625" style="200" customWidth="1"/>
    <col min="10501" max="10501" width="6.625" style="200" customWidth="1"/>
    <col min="10502" max="10502" width="8.125" style="200" customWidth="1"/>
    <col min="10503" max="10503" width="7.625" style="200" customWidth="1"/>
    <col min="10504" max="10504" width="8.125" style="200" customWidth="1"/>
    <col min="10505" max="10505" width="0.875" style="200" customWidth="1"/>
    <col min="10506" max="10506" width="2.75" style="200" customWidth="1"/>
    <col min="10507" max="10507" width="8.125" style="200" customWidth="1"/>
    <col min="10508" max="10508" width="1.625" style="200" customWidth="1"/>
    <col min="10509" max="10509" width="6.625" style="200" customWidth="1"/>
    <col min="10510" max="10510" width="8.125" style="200" customWidth="1"/>
    <col min="10511" max="10511" width="7.625" style="200" customWidth="1"/>
    <col min="10512" max="10512" width="8.125" style="200" customWidth="1"/>
    <col min="10513" max="10513" width="0.875" style="200" customWidth="1"/>
    <col min="10514" max="10514" width="2.75" style="200" customWidth="1"/>
    <col min="10515" max="10515" width="8.625" style="200" customWidth="1"/>
    <col min="10516" max="10516" width="1.625" style="200" customWidth="1"/>
    <col min="10517" max="10517" width="6.625" style="200" customWidth="1"/>
    <col min="10518" max="10518" width="8.125" style="200" customWidth="1"/>
    <col min="10519" max="10519" width="7.625" style="200" customWidth="1"/>
    <col min="10520" max="10520" width="8.125" style="200" customWidth="1"/>
    <col min="10521" max="10521" width="0.75" style="200" customWidth="1"/>
    <col min="10522" max="10522" width="4.25" style="200" bestFit="1" customWidth="1"/>
    <col min="10523" max="10752" width="9" style="200"/>
    <col min="10753" max="10753" width="3.375" style="200" customWidth="1"/>
    <col min="10754" max="10754" width="2.75" style="200" customWidth="1"/>
    <col min="10755" max="10755" width="8.125" style="200" customWidth="1"/>
    <col min="10756" max="10756" width="1.625" style="200" customWidth="1"/>
    <col min="10757" max="10757" width="6.625" style="200" customWidth="1"/>
    <col min="10758" max="10758" width="8.125" style="200" customWidth="1"/>
    <col min="10759" max="10759" width="7.625" style="200" customWidth="1"/>
    <col min="10760" max="10760" width="8.125" style="200" customWidth="1"/>
    <col min="10761" max="10761" width="0.875" style="200" customWidth="1"/>
    <col min="10762" max="10762" width="2.75" style="200" customWidth="1"/>
    <col min="10763" max="10763" width="8.125" style="200" customWidth="1"/>
    <col min="10764" max="10764" width="1.625" style="200" customWidth="1"/>
    <col min="10765" max="10765" width="6.625" style="200" customWidth="1"/>
    <col min="10766" max="10766" width="8.125" style="200" customWidth="1"/>
    <col min="10767" max="10767" width="7.625" style="200" customWidth="1"/>
    <col min="10768" max="10768" width="8.125" style="200" customWidth="1"/>
    <col min="10769" max="10769" width="0.875" style="200" customWidth="1"/>
    <col min="10770" max="10770" width="2.75" style="200" customWidth="1"/>
    <col min="10771" max="10771" width="8.625" style="200" customWidth="1"/>
    <col min="10772" max="10772" width="1.625" style="200" customWidth="1"/>
    <col min="10773" max="10773" width="6.625" style="200" customWidth="1"/>
    <col min="10774" max="10774" width="8.125" style="200" customWidth="1"/>
    <col min="10775" max="10775" width="7.625" style="200" customWidth="1"/>
    <col min="10776" max="10776" width="8.125" style="200" customWidth="1"/>
    <col min="10777" max="10777" width="0.75" style="200" customWidth="1"/>
    <col min="10778" max="10778" width="4.25" style="200" bestFit="1" customWidth="1"/>
    <col min="10779" max="11008" width="9" style="200"/>
    <col min="11009" max="11009" width="3.375" style="200" customWidth="1"/>
    <col min="11010" max="11010" width="2.75" style="200" customWidth="1"/>
    <col min="11011" max="11011" width="8.125" style="200" customWidth="1"/>
    <col min="11012" max="11012" width="1.625" style="200" customWidth="1"/>
    <col min="11013" max="11013" width="6.625" style="200" customWidth="1"/>
    <col min="11014" max="11014" width="8.125" style="200" customWidth="1"/>
    <col min="11015" max="11015" width="7.625" style="200" customWidth="1"/>
    <col min="11016" max="11016" width="8.125" style="200" customWidth="1"/>
    <col min="11017" max="11017" width="0.875" style="200" customWidth="1"/>
    <col min="11018" max="11018" width="2.75" style="200" customWidth="1"/>
    <col min="11019" max="11019" width="8.125" style="200" customWidth="1"/>
    <col min="11020" max="11020" width="1.625" style="200" customWidth="1"/>
    <col min="11021" max="11021" width="6.625" style="200" customWidth="1"/>
    <col min="11022" max="11022" width="8.125" style="200" customWidth="1"/>
    <col min="11023" max="11023" width="7.625" style="200" customWidth="1"/>
    <col min="11024" max="11024" width="8.125" style="200" customWidth="1"/>
    <col min="11025" max="11025" width="0.875" style="200" customWidth="1"/>
    <col min="11026" max="11026" width="2.75" style="200" customWidth="1"/>
    <col min="11027" max="11027" width="8.625" style="200" customWidth="1"/>
    <col min="11028" max="11028" width="1.625" style="200" customWidth="1"/>
    <col min="11029" max="11029" width="6.625" style="200" customWidth="1"/>
    <col min="11030" max="11030" width="8.125" style="200" customWidth="1"/>
    <col min="11031" max="11031" width="7.625" style="200" customWidth="1"/>
    <col min="11032" max="11032" width="8.125" style="200" customWidth="1"/>
    <col min="11033" max="11033" width="0.75" style="200" customWidth="1"/>
    <col min="11034" max="11034" width="4.25" style="200" bestFit="1" customWidth="1"/>
    <col min="11035" max="11264" width="9" style="200"/>
    <col min="11265" max="11265" width="3.375" style="200" customWidth="1"/>
    <col min="11266" max="11266" width="2.75" style="200" customWidth="1"/>
    <col min="11267" max="11267" width="8.125" style="200" customWidth="1"/>
    <col min="11268" max="11268" width="1.625" style="200" customWidth="1"/>
    <col min="11269" max="11269" width="6.625" style="200" customWidth="1"/>
    <col min="11270" max="11270" width="8.125" style="200" customWidth="1"/>
    <col min="11271" max="11271" width="7.625" style="200" customWidth="1"/>
    <col min="11272" max="11272" width="8.125" style="200" customWidth="1"/>
    <col min="11273" max="11273" width="0.875" style="200" customWidth="1"/>
    <col min="11274" max="11274" width="2.75" style="200" customWidth="1"/>
    <col min="11275" max="11275" width="8.125" style="200" customWidth="1"/>
    <col min="11276" max="11276" width="1.625" style="200" customWidth="1"/>
    <col min="11277" max="11277" width="6.625" style="200" customWidth="1"/>
    <col min="11278" max="11278" width="8.125" style="200" customWidth="1"/>
    <col min="11279" max="11279" width="7.625" style="200" customWidth="1"/>
    <col min="11280" max="11280" width="8.125" style="200" customWidth="1"/>
    <col min="11281" max="11281" width="0.875" style="200" customWidth="1"/>
    <col min="11282" max="11282" width="2.75" style="200" customWidth="1"/>
    <col min="11283" max="11283" width="8.625" style="200" customWidth="1"/>
    <col min="11284" max="11284" width="1.625" style="200" customWidth="1"/>
    <col min="11285" max="11285" width="6.625" style="200" customWidth="1"/>
    <col min="11286" max="11286" width="8.125" style="200" customWidth="1"/>
    <col min="11287" max="11287" width="7.625" style="200" customWidth="1"/>
    <col min="11288" max="11288" width="8.125" style="200" customWidth="1"/>
    <col min="11289" max="11289" width="0.75" style="200" customWidth="1"/>
    <col min="11290" max="11290" width="4.25" style="200" bestFit="1" customWidth="1"/>
    <col min="11291" max="11520" width="9" style="200"/>
    <col min="11521" max="11521" width="3.375" style="200" customWidth="1"/>
    <col min="11522" max="11522" width="2.75" style="200" customWidth="1"/>
    <col min="11523" max="11523" width="8.125" style="200" customWidth="1"/>
    <col min="11524" max="11524" width="1.625" style="200" customWidth="1"/>
    <col min="11525" max="11525" width="6.625" style="200" customWidth="1"/>
    <col min="11526" max="11526" width="8.125" style="200" customWidth="1"/>
    <col min="11527" max="11527" width="7.625" style="200" customWidth="1"/>
    <col min="11528" max="11528" width="8.125" style="200" customWidth="1"/>
    <col min="11529" max="11529" width="0.875" style="200" customWidth="1"/>
    <col min="11530" max="11530" width="2.75" style="200" customWidth="1"/>
    <col min="11531" max="11531" width="8.125" style="200" customWidth="1"/>
    <col min="11532" max="11532" width="1.625" style="200" customWidth="1"/>
    <col min="11533" max="11533" width="6.625" style="200" customWidth="1"/>
    <col min="11534" max="11534" width="8.125" style="200" customWidth="1"/>
    <col min="11535" max="11535" width="7.625" style="200" customWidth="1"/>
    <col min="11536" max="11536" width="8.125" style="200" customWidth="1"/>
    <col min="11537" max="11537" width="0.875" style="200" customWidth="1"/>
    <col min="11538" max="11538" width="2.75" style="200" customWidth="1"/>
    <col min="11539" max="11539" width="8.625" style="200" customWidth="1"/>
    <col min="11540" max="11540" width="1.625" style="200" customWidth="1"/>
    <col min="11541" max="11541" width="6.625" style="200" customWidth="1"/>
    <col min="11542" max="11542" width="8.125" style="200" customWidth="1"/>
    <col min="11543" max="11543" width="7.625" style="200" customWidth="1"/>
    <col min="11544" max="11544" width="8.125" style="200" customWidth="1"/>
    <col min="11545" max="11545" width="0.75" style="200" customWidth="1"/>
    <col min="11546" max="11546" width="4.25" style="200" bestFit="1" customWidth="1"/>
    <col min="11547" max="11776" width="9" style="200"/>
    <col min="11777" max="11777" width="3.375" style="200" customWidth="1"/>
    <col min="11778" max="11778" width="2.75" style="200" customWidth="1"/>
    <col min="11779" max="11779" width="8.125" style="200" customWidth="1"/>
    <col min="11780" max="11780" width="1.625" style="200" customWidth="1"/>
    <col min="11781" max="11781" width="6.625" style="200" customWidth="1"/>
    <col min="11782" max="11782" width="8.125" style="200" customWidth="1"/>
    <col min="11783" max="11783" width="7.625" style="200" customWidth="1"/>
    <col min="11784" max="11784" width="8.125" style="200" customWidth="1"/>
    <col min="11785" max="11785" width="0.875" style="200" customWidth="1"/>
    <col min="11786" max="11786" width="2.75" style="200" customWidth="1"/>
    <col min="11787" max="11787" width="8.125" style="200" customWidth="1"/>
    <col min="11788" max="11788" width="1.625" style="200" customWidth="1"/>
    <col min="11789" max="11789" width="6.625" style="200" customWidth="1"/>
    <col min="11790" max="11790" width="8.125" style="200" customWidth="1"/>
    <col min="11791" max="11791" width="7.625" style="200" customWidth="1"/>
    <col min="11792" max="11792" width="8.125" style="200" customWidth="1"/>
    <col min="11793" max="11793" width="0.875" style="200" customWidth="1"/>
    <col min="11794" max="11794" width="2.75" style="200" customWidth="1"/>
    <col min="11795" max="11795" width="8.625" style="200" customWidth="1"/>
    <col min="11796" max="11796" width="1.625" style="200" customWidth="1"/>
    <col min="11797" max="11797" width="6.625" style="200" customWidth="1"/>
    <col min="11798" max="11798" width="8.125" style="200" customWidth="1"/>
    <col min="11799" max="11799" width="7.625" style="200" customWidth="1"/>
    <col min="11800" max="11800" width="8.125" style="200" customWidth="1"/>
    <col min="11801" max="11801" width="0.75" style="200" customWidth="1"/>
    <col min="11802" max="11802" width="4.25" style="200" bestFit="1" customWidth="1"/>
    <col min="11803" max="12032" width="9" style="200"/>
    <col min="12033" max="12033" width="3.375" style="200" customWidth="1"/>
    <col min="12034" max="12034" width="2.75" style="200" customWidth="1"/>
    <col min="12035" max="12035" width="8.125" style="200" customWidth="1"/>
    <col min="12036" max="12036" width="1.625" style="200" customWidth="1"/>
    <col min="12037" max="12037" width="6.625" style="200" customWidth="1"/>
    <col min="12038" max="12038" width="8.125" style="200" customWidth="1"/>
    <col min="12039" max="12039" width="7.625" style="200" customWidth="1"/>
    <col min="12040" max="12040" width="8.125" style="200" customWidth="1"/>
    <col min="12041" max="12041" width="0.875" style="200" customWidth="1"/>
    <col min="12042" max="12042" width="2.75" style="200" customWidth="1"/>
    <col min="12043" max="12043" width="8.125" style="200" customWidth="1"/>
    <col min="12044" max="12044" width="1.625" style="200" customWidth="1"/>
    <col min="12045" max="12045" width="6.625" style="200" customWidth="1"/>
    <col min="12046" max="12046" width="8.125" style="200" customWidth="1"/>
    <col min="12047" max="12047" width="7.625" style="200" customWidth="1"/>
    <col min="12048" max="12048" width="8.125" style="200" customWidth="1"/>
    <col min="12049" max="12049" width="0.875" style="200" customWidth="1"/>
    <col min="12050" max="12050" width="2.75" style="200" customWidth="1"/>
    <col min="12051" max="12051" width="8.625" style="200" customWidth="1"/>
    <col min="12052" max="12052" width="1.625" style="200" customWidth="1"/>
    <col min="12053" max="12053" width="6.625" style="200" customWidth="1"/>
    <col min="12054" max="12054" width="8.125" style="200" customWidth="1"/>
    <col min="12055" max="12055" width="7.625" style="200" customWidth="1"/>
    <col min="12056" max="12056" width="8.125" style="200" customWidth="1"/>
    <col min="12057" max="12057" width="0.75" style="200" customWidth="1"/>
    <col min="12058" max="12058" width="4.25" style="200" bestFit="1" customWidth="1"/>
    <col min="12059" max="12288" width="9" style="200"/>
    <col min="12289" max="12289" width="3.375" style="200" customWidth="1"/>
    <col min="12290" max="12290" width="2.75" style="200" customWidth="1"/>
    <col min="12291" max="12291" width="8.125" style="200" customWidth="1"/>
    <col min="12292" max="12292" width="1.625" style="200" customWidth="1"/>
    <col min="12293" max="12293" width="6.625" style="200" customWidth="1"/>
    <col min="12294" max="12294" width="8.125" style="200" customWidth="1"/>
    <col min="12295" max="12295" width="7.625" style="200" customWidth="1"/>
    <col min="12296" max="12296" width="8.125" style="200" customWidth="1"/>
    <col min="12297" max="12297" width="0.875" style="200" customWidth="1"/>
    <col min="12298" max="12298" width="2.75" style="200" customWidth="1"/>
    <col min="12299" max="12299" width="8.125" style="200" customWidth="1"/>
    <col min="12300" max="12300" width="1.625" style="200" customWidth="1"/>
    <col min="12301" max="12301" width="6.625" style="200" customWidth="1"/>
    <col min="12302" max="12302" width="8.125" style="200" customWidth="1"/>
    <col min="12303" max="12303" width="7.625" style="200" customWidth="1"/>
    <col min="12304" max="12304" width="8.125" style="200" customWidth="1"/>
    <col min="12305" max="12305" width="0.875" style="200" customWidth="1"/>
    <col min="12306" max="12306" width="2.75" style="200" customWidth="1"/>
    <col min="12307" max="12307" width="8.625" style="200" customWidth="1"/>
    <col min="12308" max="12308" width="1.625" style="200" customWidth="1"/>
    <col min="12309" max="12309" width="6.625" style="200" customWidth="1"/>
    <col min="12310" max="12310" width="8.125" style="200" customWidth="1"/>
    <col min="12311" max="12311" width="7.625" style="200" customWidth="1"/>
    <col min="12312" max="12312" width="8.125" style="200" customWidth="1"/>
    <col min="12313" max="12313" width="0.75" style="200" customWidth="1"/>
    <col min="12314" max="12314" width="4.25" style="200" bestFit="1" customWidth="1"/>
    <col min="12315" max="12544" width="9" style="200"/>
    <col min="12545" max="12545" width="3.375" style="200" customWidth="1"/>
    <col min="12546" max="12546" width="2.75" style="200" customWidth="1"/>
    <col min="12547" max="12547" width="8.125" style="200" customWidth="1"/>
    <col min="12548" max="12548" width="1.625" style="200" customWidth="1"/>
    <col min="12549" max="12549" width="6.625" style="200" customWidth="1"/>
    <col min="12550" max="12550" width="8.125" style="200" customWidth="1"/>
    <col min="12551" max="12551" width="7.625" style="200" customWidth="1"/>
    <col min="12552" max="12552" width="8.125" style="200" customWidth="1"/>
    <col min="12553" max="12553" width="0.875" style="200" customWidth="1"/>
    <col min="12554" max="12554" width="2.75" style="200" customWidth="1"/>
    <col min="12555" max="12555" width="8.125" style="200" customWidth="1"/>
    <col min="12556" max="12556" width="1.625" style="200" customWidth="1"/>
    <col min="12557" max="12557" width="6.625" style="200" customWidth="1"/>
    <col min="12558" max="12558" width="8.125" style="200" customWidth="1"/>
    <col min="12559" max="12559" width="7.625" style="200" customWidth="1"/>
    <col min="12560" max="12560" width="8.125" style="200" customWidth="1"/>
    <col min="12561" max="12561" width="0.875" style="200" customWidth="1"/>
    <col min="12562" max="12562" width="2.75" style="200" customWidth="1"/>
    <col min="12563" max="12563" width="8.625" style="200" customWidth="1"/>
    <col min="12564" max="12564" width="1.625" style="200" customWidth="1"/>
    <col min="12565" max="12565" width="6.625" style="200" customWidth="1"/>
    <col min="12566" max="12566" width="8.125" style="200" customWidth="1"/>
    <col min="12567" max="12567" width="7.625" style="200" customWidth="1"/>
    <col min="12568" max="12568" width="8.125" style="200" customWidth="1"/>
    <col min="12569" max="12569" width="0.75" style="200" customWidth="1"/>
    <col min="12570" max="12570" width="4.25" style="200" bestFit="1" customWidth="1"/>
    <col min="12571" max="12800" width="9" style="200"/>
    <col min="12801" max="12801" width="3.375" style="200" customWidth="1"/>
    <col min="12802" max="12802" width="2.75" style="200" customWidth="1"/>
    <col min="12803" max="12803" width="8.125" style="200" customWidth="1"/>
    <col min="12804" max="12804" width="1.625" style="200" customWidth="1"/>
    <col min="12805" max="12805" width="6.625" style="200" customWidth="1"/>
    <col min="12806" max="12806" width="8.125" style="200" customWidth="1"/>
    <col min="12807" max="12807" width="7.625" style="200" customWidth="1"/>
    <col min="12808" max="12808" width="8.125" style="200" customWidth="1"/>
    <col min="12809" max="12809" width="0.875" style="200" customWidth="1"/>
    <col min="12810" max="12810" width="2.75" style="200" customWidth="1"/>
    <col min="12811" max="12811" width="8.125" style="200" customWidth="1"/>
    <col min="12812" max="12812" width="1.625" style="200" customWidth="1"/>
    <col min="12813" max="12813" width="6.625" style="200" customWidth="1"/>
    <col min="12814" max="12814" width="8.125" style="200" customWidth="1"/>
    <col min="12815" max="12815" width="7.625" style="200" customWidth="1"/>
    <col min="12816" max="12816" width="8.125" style="200" customWidth="1"/>
    <col min="12817" max="12817" width="0.875" style="200" customWidth="1"/>
    <col min="12818" max="12818" width="2.75" style="200" customWidth="1"/>
    <col min="12819" max="12819" width="8.625" style="200" customWidth="1"/>
    <col min="12820" max="12820" width="1.625" style="200" customWidth="1"/>
    <col min="12821" max="12821" width="6.625" style="200" customWidth="1"/>
    <col min="12822" max="12822" width="8.125" style="200" customWidth="1"/>
    <col min="12823" max="12823" width="7.625" style="200" customWidth="1"/>
    <col min="12824" max="12824" width="8.125" style="200" customWidth="1"/>
    <col min="12825" max="12825" width="0.75" style="200" customWidth="1"/>
    <col min="12826" max="12826" width="4.25" style="200" bestFit="1" customWidth="1"/>
    <col min="12827" max="13056" width="9" style="200"/>
    <col min="13057" max="13057" width="3.375" style="200" customWidth="1"/>
    <col min="13058" max="13058" width="2.75" style="200" customWidth="1"/>
    <col min="13059" max="13059" width="8.125" style="200" customWidth="1"/>
    <col min="13060" max="13060" width="1.625" style="200" customWidth="1"/>
    <col min="13061" max="13061" width="6.625" style="200" customWidth="1"/>
    <col min="13062" max="13062" width="8.125" style="200" customWidth="1"/>
    <col min="13063" max="13063" width="7.625" style="200" customWidth="1"/>
    <col min="13064" max="13064" width="8.125" style="200" customWidth="1"/>
    <col min="13065" max="13065" width="0.875" style="200" customWidth="1"/>
    <col min="13066" max="13066" width="2.75" style="200" customWidth="1"/>
    <col min="13067" max="13067" width="8.125" style="200" customWidth="1"/>
    <col min="13068" max="13068" width="1.625" style="200" customWidth="1"/>
    <col min="13069" max="13069" width="6.625" style="200" customWidth="1"/>
    <col min="13070" max="13070" width="8.125" style="200" customWidth="1"/>
    <col min="13071" max="13071" width="7.625" style="200" customWidth="1"/>
    <col min="13072" max="13072" width="8.125" style="200" customWidth="1"/>
    <col min="13073" max="13073" width="0.875" style="200" customWidth="1"/>
    <col min="13074" max="13074" width="2.75" style="200" customWidth="1"/>
    <col min="13075" max="13075" width="8.625" style="200" customWidth="1"/>
    <col min="13076" max="13076" width="1.625" style="200" customWidth="1"/>
    <col min="13077" max="13077" width="6.625" style="200" customWidth="1"/>
    <col min="13078" max="13078" width="8.125" style="200" customWidth="1"/>
    <col min="13079" max="13079" width="7.625" style="200" customWidth="1"/>
    <col min="13080" max="13080" width="8.125" style="200" customWidth="1"/>
    <col min="13081" max="13081" width="0.75" style="200" customWidth="1"/>
    <col min="13082" max="13082" width="4.25" style="200" bestFit="1" customWidth="1"/>
    <col min="13083" max="13312" width="9" style="200"/>
    <col min="13313" max="13313" width="3.375" style="200" customWidth="1"/>
    <col min="13314" max="13314" width="2.75" style="200" customWidth="1"/>
    <col min="13315" max="13315" width="8.125" style="200" customWidth="1"/>
    <col min="13316" max="13316" width="1.625" style="200" customWidth="1"/>
    <col min="13317" max="13317" width="6.625" style="200" customWidth="1"/>
    <col min="13318" max="13318" width="8.125" style="200" customWidth="1"/>
    <col min="13319" max="13319" width="7.625" style="200" customWidth="1"/>
    <col min="13320" max="13320" width="8.125" style="200" customWidth="1"/>
    <col min="13321" max="13321" width="0.875" style="200" customWidth="1"/>
    <col min="13322" max="13322" width="2.75" style="200" customWidth="1"/>
    <col min="13323" max="13323" width="8.125" style="200" customWidth="1"/>
    <col min="13324" max="13324" width="1.625" style="200" customWidth="1"/>
    <col min="13325" max="13325" width="6.625" style="200" customWidth="1"/>
    <col min="13326" max="13326" width="8.125" style="200" customWidth="1"/>
    <col min="13327" max="13327" width="7.625" style="200" customWidth="1"/>
    <col min="13328" max="13328" width="8.125" style="200" customWidth="1"/>
    <col min="13329" max="13329" width="0.875" style="200" customWidth="1"/>
    <col min="13330" max="13330" width="2.75" style="200" customWidth="1"/>
    <col min="13331" max="13331" width="8.625" style="200" customWidth="1"/>
    <col min="13332" max="13332" width="1.625" style="200" customWidth="1"/>
    <col min="13333" max="13333" width="6.625" style="200" customWidth="1"/>
    <col min="13334" max="13334" width="8.125" style="200" customWidth="1"/>
    <col min="13335" max="13335" width="7.625" style="200" customWidth="1"/>
    <col min="13336" max="13336" width="8.125" style="200" customWidth="1"/>
    <col min="13337" max="13337" width="0.75" style="200" customWidth="1"/>
    <col min="13338" max="13338" width="4.25" style="200" bestFit="1" customWidth="1"/>
    <col min="13339" max="13568" width="9" style="200"/>
    <col min="13569" max="13569" width="3.375" style="200" customWidth="1"/>
    <col min="13570" max="13570" width="2.75" style="200" customWidth="1"/>
    <col min="13571" max="13571" width="8.125" style="200" customWidth="1"/>
    <col min="13572" max="13572" width="1.625" style="200" customWidth="1"/>
    <col min="13573" max="13573" width="6.625" style="200" customWidth="1"/>
    <col min="13574" max="13574" width="8.125" style="200" customWidth="1"/>
    <col min="13575" max="13575" width="7.625" style="200" customWidth="1"/>
    <col min="13576" max="13576" width="8.125" style="200" customWidth="1"/>
    <col min="13577" max="13577" width="0.875" style="200" customWidth="1"/>
    <col min="13578" max="13578" width="2.75" style="200" customWidth="1"/>
    <col min="13579" max="13579" width="8.125" style="200" customWidth="1"/>
    <col min="13580" max="13580" width="1.625" style="200" customWidth="1"/>
    <col min="13581" max="13581" width="6.625" style="200" customWidth="1"/>
    <col min="13582" max="13582" width="8.125" style="200" customWidth="1"/>
    <col min="13583" max="13583" width="7.625" style="200" customWidth="1"/>
    <col min="13584" max="13584" width="8.125" style="200" customWidth="1"/>
    <col min="13585" max="13585" width="0.875" style="200" customWidth="1"/>
    <col min="13586" max="13586" width="2.75" style="200" customWidth="1"/>
    <col min="13587" max="13587" width="8.625" style="200" customWidth="1"/>
    <col min="13588" max="13588" width="1.625" style="200" customWidth="1"/>
    <col min="13589" max="13589" width="6.625" style="200" customWidth="1"/>
    <col min="13590" max="13590" width="8.125" style="200" customWidth="1"/>
    <col min="13591" max="13591" width="7.625" style="200" customWidth="1"/>
    <col min="13592" max="13592" width="8.125" style="200" customWidth="1"/>
    <col min="13593" max="13593" width="0.75" style="200" customWidth="1"/>
    <col min="13594" max="13594" width="4.25" style="200" bestFit="1" customWidth="1"/>
    <col min="13595" max="13824" width="9" style="200"/>
    <col min="13825" max="13825" width="3.375" style="200" customWidth="1"/>
    <col min="13826" max="13826" width="2.75" style="200" customWidth="1"/>
    <col min="13827" max="13827" width="8.125" style="200" customWidth="1"/>
    <col min="13828" max="13828" width="1.625" style="200" customWidth="1"/>
    <col min="13829" max="13829" width="6.625" style="200" customWidth="1"/>
    <col min="13830" max="13830" width="8.125" style="200" customWidth="1"/>
    <col min="13831" max="13831" width="7.625" style="200" customWidth="1"/>
    <col min="13832" max="13832" width="8.125" style="200" customWidth="1"/>
    <col min="13833" max="13833" width="0.875" style="200" customWidth="1"/>
    <col min="13834" max="13834" width="2.75" style="200" customWidth="1"/>
    <col min="13835" max="13835" width="8.125" style="200" customWidth="1"/>
    <col min="13836" max="13836" width="1.625" style="200" customWidth="1"/>
    <col min="13837" max="13837" width="6.625" style="200" customWidth="1"/>
    <col min="13838" max="13838" width="8.125" style="200" customWidth="1"/>
    <col min="13839" max="13839" width="7.625" style="200" customWidth="1"/>
    <col min="13840" max="13840" width="8.125" style="200" customWidth="1"/>
    <col min="13841" max="13841" width="0.875" style="200" customWidth="1"/>
    <col min="13842" max="13842" width="2.75" style="200" customWidth="1"/>
    <col min="13843" max="13843" width="8.625" style="200" customWidth="1"/>
    <col min="13844" max="13844" width="1.625" style="200" customWidth="1"/>
    <col min="13845" max="13845" width="6.625" style="200" customWidth="1"/>
    <col min="13846" max="13846" width="8.125" style="200" customWidth="1"/>
    <col min="13847" max="13847" width="7.625" style="200" customWidth="1"/>
    <col min="13848" max="13848" width="8.125" style="200" customWidth="1"/>
    <col min="13849" max="13849" width="0.75" style="200" customWidth="1"/>
    <col min="13850" max="13850" width="4.25" style="200" bestFit="1" customWidth="1"/>
    <col min="13851" max="14080" width="9" style="200"/>
    <col min="14081" max="14081" width="3.375" style="200" customWidth="1"/>
    <col min="14082" max="14082" width="2.75" style="200" customWidth="1"/>
    <col min="14083" max="14083" width="8.125" style="200" customWidth="1"/>
    <col min="14084" max="14084" width="1.625" style="200" customWidth="1"/>
    <col min="14085" max="14085" width="6.625" style="200" customWidth="1"/>
    <col min="14086" max="14086" width="8.125" style="200" customWidth="1"/>
    <col min="14087" max="14087" width="7.625" style="200" customWidth="1"/>
    <col min="14088" max="14088" width="8.125" style="200" customWidth="1"/>
    <col min="14089" max="14089" width="0.875" style="200" customWidth="1"/>
    <col min="14090" max="14090" width="2.75" style="200" customWidth="1"/>
    <col min="14091" max="14091" width="8.125" style="200" customWidth="1"/>
    <col min="14092" max="14092" width="1.625" style="200" customWidth="1"/>
    <col min="14093" max="14093" width="6.625" style="200" customWidth="1"/>
    <col min="14094" max="14094" width="8.125" style="200" customWidth="1"/>
    <col min="14095" max="14095" width="7.625" style="200" customWidth="1"/>
    <col min="14096" max="14096" width="8.125" style="200" customWidth="1"/>
    <col min="14097" max="14097" width="0.875" style="200" customWidth="1"/>
    <col min="14098" max="14098" width="2.75" style="200" customWidth="1"/>
    <col min="14099" max="14099" width="8.625" style="200" customWidth="1"/>
    <col min="14100" max="14100" width="1.625" style="200" customWidth="1"/>
    <col min="14101" max="14101" width="6.625" style="200" customWidth="1"/>
    <col min="14102" max="14102" width="8.125" style="200" customWidth="1"/>
    <col min="14103" max="14103" width="7.625" style="200" customWidth="1"/>
    <col min="14104" max="14104" width="8.125" style="200" customWidth="1"/>
    <col min="14105" max="14105" width="0.75" style="200" customWidth="1"/>
    <col min="14106" max="14106" width="4.25" style="200" bestFit="1" customWidth="1"/>
    <col min="14107" max="14336" width="9" style="200"/>
    <col min="14337" max="14337" width="3.375" style="200" customWidth="1"/>
    <col min="14338" max="14338" width="2.75" style="200" customWidth="1"/>
    <col min="14339" max="14339" width="8.125" style="200" customWidth="1"/>
    <col min="14340" max="14340" width="1.625" style="200" customWidth="1"/>
    <col min="14341" max="14341" width="6.625" style="200" customWidth="1"/>
    <col min="14342" max="14342" width="8.125" style="200" customWidth="1"/>
    <col min="14343" max="14343" width="7.625" style="200" customWidth="1"/>
    <col min="14344" max="14344" width="8.125" style="200" customWidth="1"/>
    <col min="14345" max="14345" width="0.875" style="200" customWidth="1"/>
    <col min="14346" max="14346" width="2.75" style="200" customWidth="1"/>
    <col min="14347" max="14347" width="8.125" style="200" customWidth="1"/>
    <col min="14348" max="14348" width="1.625" style="200" customWidth="1"/>
    <col min="14349" max="14349" width="6.625" style="200" customWidth="1"/>
    <col min="14350" max="14350" width="8.125" style="200" customWidth="1"/>
    <col min="14351" max="14351" width="7.625" style="200" customWidth="1"/>
    <col min="14352" max="14352" width="8.125" style="200" customWidth="1"/>
    <col min="14353" max="14353" width="0.875" style="200" customWidth="1"/>
    <col min="14354" max="14354" width="2.75" style="200" customWidth="1"/>
    <col min="14355" max="14355" width="8.625" style="200" customWidth="1"/>
    <col min="14356" max="14356" width="1.625" style="200" customWidth="1"/>
    <col min="14357" max="14357" width="6.625" style="200" customWidth="1"/>
    <col min="14358" max="14358" width="8.125" style="200" customWidth="1"/>
    <col min="14359" max="14359" width="7.625" style="200" customWidth="1"/>
    <col min="14360" max="14360" width="8.125" style="200" customWidth="1"/>
    <col min="14361" max="14361" width="0.75" style="200" customWidth="1"/>
    <col min="14362" max="14362" width="4.25" style="200" bestFit="1" customWidth="1"/>
    <col min="14363" max="14592" width="9" style="200"/>
    <col min="14593" max="14593" width="3.375" style="200" customWidth="1"/>
    <col min="14594" max="14594" width="2.75" style="200" customWidth="1"/>
    <col min="14595" max="14595" width="8.125" style="200" customWidth="1"/>
    <col min="14596" max="14596" width="1.625" style="200" customWidth="1"/>
    <col min="14597" max="14597" width="6.625" style="200" customWidth="1"/>
    <col min="14598" max="14598" width="8.125" style="200" customWidth="1"/>
    <col min="14599" max="14599" width="7.625" style="200" customWidth="1"/>
    <col min="14600" max="14600" width="8.125" style="200" customWidth="1"/>
    <col min="14601" max="14601" width="0.875" style="200" customWidth="1"/>
    <col min="14602" max="14602" width="2.75" style="200" customWidth="1"/>
    <col min="14603" max="14603" width="8.125" style="200" customWidth="1"/>
    <col min="14604" max="14604" width="1.625" style="200" customWidth="1"/>
    <col min="14605" max="14605" width="6.625" style="200" customWidth="1"/>
    <col min="14606" max="14606" width="8.125" style="200" customWidth="1"/>
    <col min="14607" max="14607" width="7.625" style="200" customWidth="1"/>
    <col min="14608" max="14608" width="8.125" style="200" customWidth="1"/>
    <col min="14609" max="14609" width="0.875" style="200" customWidth="1"/>
    <col min="14610" max="14610" width="2.75" style="200" customWidth="1"/>
    <col min="14611" max="14611" width="8.625" style="200" customWidth="1"/>
    <col min="14612" max="14612" width="1.625" style="200" customWidth="1"/>
    <col min="14613" max="14613" width="6.625" style="200" customWidth="1"/>
    <col min="14614" max="14614" width="8.125" style="200" customWidth="1"/>
    <col min="14615" max="14615" width="7.625" style="200" customWidth="1"/>
    <col min="14616" max="14616" width="8.125" style="200" customWidth="1"/>
    <col min="14617" max="14617" width="0.75" style="200" customWidth="1"/>
    <col min="14618" max="14618" width="4.25" style="200" bestFit="1" customWidth="1"/>
    <col min="14619" max="14848" width="9" style="200"/>
    <col min="14849" max="14849" width="3.375" style="200" customWidth="1"/>
    <col min="14850" max="14850" width="2.75" style="200" customWidth="1"/>
    <col min="14851" max="14851" width="8.125" style="200" customWidth="1"/>
    <col min="14852" max="14852" width="1.625" style="200" customWidth="1"/>
    <col min="14853" max="14853" width="6.625" style="200" customWidth="1"/>
    <col min="14854" max="14854" width="8.125" style="200" customWidth="1"/>
    <col min="14855" max="14855" width="7.625" style="200" customWidth="1"/>
    <col min="14856" max="14856" width="8.125" style="200" customWidth="1"/>
    <col min="14857" max="14857" width="0.875" style="200" customWidth="1"/>
    <col min="14858" max="14858" width="2.75" style="200" customWidth="1"/>
    <col min="14859" max="14859" width="8.125" style="200" customWidth="1"/>
    <col min="14860" max="14860" width="1.625" style="200" customWidth="1"/>
    <col min="14861" max="14861" width="6.625" style="200" customWidth="1"/>
    <col min="14862" max="14862" width="8.125" style="200" customWidth="1"/>
    <col min="14863" max="14863" width="7.625" style="200" customWidth="1"/>
    <col min="14864" max="14864" width="8.125" style="200" customWidth="1"/>
    <col min="14865" max="14865" width="0.875" style="200" customWidth="1"/>
    <col min="14866" max="14866" width="2.75" style="200" customWidth="1"/>
    <col min="14867" max="14867" width="8.625" style="200" customWidth="1"/>
    <col min="14868" max="14868" width="1.625" style="200" customWidth="1"/>
    <col min="14869" max="14869" width="6.625" style="200" customWidth="1"/>
    <col min="14870" max="14870" width="8.125" style="200" customWidth="1"/>
    <col min="14871" max="14871" width="7.625" style="200" customWidth="1"/>
    <col min="14872" max="14872" width="8.125" style="200" customWidth="1"/>
    <col min="14873" max="14873" width="0.75" style="200" customWidth="1"/>
    <col min="14874" max="14874" width="4.25" style="200" bestFit="1" customWidth="1"/>
    <col min="14875" max="15104" width="9" style="200"/>
    <col min="15105" max="15105" width="3.375" style="200" customWidth="1"/>
    <col min="15106" max="15106" width="2.75" style="200" customWidth="1"/>
    <col min="15107" max="15107" width="8.125" style="200" customWidth="1"/>
    <col min="15108" max="15108" width="1.625" style="200" customWidth="1"/>
    <col min="15109" max="15109" width="6.625" style="200" customWidth="1"/>
    <col min="15110" max="15110" width="8.125" style="200" customWidth="1"/>
    <col min="15111" max="15111" width="7.625" style="200" customWidth="1"/>
    <col min="15112" max="15112" width="8.125" style="200" customWidth="1"/>
    <col min="15113" max="15113" width="0.875" style="200" customWidth="1"/>
    <col min="15114" max="15114" width="2.75" style="200" customWidth="1"/>
    <col min="15115" max="15115" width="8.125" style="200" customWidth="1"/>
    <col min="15116" max="15116" width="1.625" style="200" customWidth="1"/>
    <col min="15117" max="15117" width="6.625" style="200" customWidth="1"/>
    <col min="15118" max="15118" width="8.125" style="200" customWidth="1"/>
    <col min="15119" max="15119" width="7.625" style="200" customWidth="1"/>
    <col min="15120" max="15120" width="8.125" style="200" customWidth="1"/>
    <col min="15121" max="15121" width="0.875" style="200" customWidth="1"/>
    <col min="15122" max="15122" width="2.75" style="200" customWidth="1"/>
    <col min="15123" max="15123" width="8.625" style="200" customWidth="1"/>
    <col min="15124" max="15124" width="1.625" style="200" customWidth="1"/>
    <col min="15125" max="15125" width="6.625" style="200" customWidth="1"/>
    <col min="15126" max="15126" width="8.125" style="200" customWidth="1"/>
    <col min="15127" max="15127" width="7.625" style="200" customWidth="1"/>
    <col min="15128" max="15128" width="8.125" style="200" customWidth="1"/>
    <col min="15129" max="15129" width="0.75" style="200" customWidth="1"/>
    <col min="15130" max="15130" width="4.25" style="200" bestFit="1" customWidth="1"/>
    <col min="15131" max="15360" width="9" style="200"/>
    <col min="15361" max="15361" width="3.375" style="200" customWidth="1"/>
    <col min="15362" max="15362" width="2.75" style="200" customWidth="1"/>
    <col min="15363" max="15363" width="8.125" style="200" customWidth="1"/>
    <col min="15364" max="15364" width="1.625" style="200" customWidth="1"/>
    <col min="15365" max="15365" width="6.625" style="200" customWidth="1"/>
    <col min="15366" max="15366" width="8.125" style="200" customWidth="1"/>
    <col min="15367" max="15367" width="7.625" style="200" customWidth="1"/>
    <col min="15368" max="15368" width="8.125" style="200" customWidth="1"/>
    <col min="15369" max="15369" width="0.875" style="200" customWidth="1"/>
    <col min="15370" max="15370" width="2.75" style="200" customWidth="1"/>
    <col min="15371" max="15371" width="8.125" style="200" customWidth="1"/>
    <col min="15372" max="15372" width="1.625" style="200" customWidth="1"/>
    <col min="15373" max="15373" width="6.625" style="200" customWidth="1"/>
    <col min="15374" max="15374" width="8.125" style="200" customWidth="1"/>
    <col min="15375" max="15375" width="7.625" style="200" customWidth="1"/>
    <col min="15376" max="15376" width="8.125" style="200" customWidth="1"/>
    <col min="15377" max="15377" width="0.875" style="200" customWidth="1"/>
    <col min="15378" max="15378" width="2.75" style="200" customWidth="1"/>
    <col min="15379" max="15379" width="8.625" style="200" customWidth="1"/>
    <col min="15380" max="15380" width="1.625" style="200" customWidth="1"/>
    <col min="15381" max="15381" width="6.625" style="200" customWidth="1"/>
    <col min="15382" max="15382" width="8.125" style="200" customWidth="1"/>
    <col min="15383" max="15383" width="7.625" style="200" customWidth="1"/>
    <col min="15384" max="15384" width="8.125" style="200" customWidth="1"/>
    <col min="15385" max="15385" width="0.75" style="200" customWidth="1"/>
    <col min="15386" max="15386" width="4.25" style="200" bestFit="1" customWidth="1"/>
    <col min="15387" max="15616" width="9" style="200"/>
    <col min="15617" max="15617" width="3.375" style="200" customWidth="1"/>
    <col min="15618" max="15618" width="2.75" style="200" customWidth="1"/>
    <col min="15619" max="15619" width="8.125" style="200" customWidth="1"/>
    <col min="15620" max="15620" width="1.625" style="200" customWidth="1"/>
    <col min="15621" max="15621" width="6.625" style="200" customWidth="1"/>
    <col min="15622" max="15622" width="8.125" style="200" customWidth="1"/>
    <col min="15623" max="15623" width="7.625" style="200" customWidth="1"/>
    <col min="15624" max="15624" width="8.125" style="200" customWidth="1"/>
    <col min="15625" max="15625" width="0.875" style="200" customWidth="1"/>
    <col min="15626" max="15626" width="2.75" style="200" customWidth="1"/>
    <col min="15627" max="15627" width="8.125" style="200" customWidth="1"/>
    <col min="15628" max="15628" width="1.625" style="200" customWidth="1"/>
    <col min="15629" max="15629" width="6.625" style="200" customWidth="1"/>
    <col min="15630" max="15630" width="8.125" style="200" customWidth="1"/>
    <col min="15631" max="15631" width="7.625" style="200" customWidth="1"/>
    <col min="15632" max="15632" width="8.125" style="200" customWidth="1"/>
    <col min="15633" max="15633" width="0.875" style="200" customWidth="1"/>
    <col min="15634" max="15634" width="2.75" style="200" customWidth="1"/>
    <col min="15635" max="15635" width="8.625" style="200" customWidth="1"/>
    <col min="15636" max="15636" width="1.625" style="200" customWidth="1"/>
    <col min="15637" max="15637" width="6.625" style="200" customWidth="1"/>
    <col min="15638" max="15638" width="8.125" style="200" customWidth="1"/>
    <col min="15639" max="15639" width="7.625" style="200" customWidth="1"/>
    <col min="15640" max="15640" width="8.125" style="200" customWidth="1"/>
    <col min="15641" max="15641" width="0.75" style="200" customWidth="1"/>
    <col min="15642" max="15642" width="4.25" style="200" bestFit="1" customWidth="1"/>
    <col min="15643" max="15872" width="9" style="200"/>
    <col min="15873" max="15873" width="3.375" style="200" customWidth="1"/>
    <col min="15874" max="15874" width="2.75" style="200" customWidth="1"/>
    <col min="15875" max="15875" width="8.125" style="200" customWidth="1"/>
    <col min="15876" max="15876" width="1.625" style="200" customWidth="1"/>
    <col min="15877" max="15877" width="6.625" style="200" customWidth="1"/>
    <col min="15878" max="15878" width="8.125" style="200" customWidth="1"/>
    <col min="15879" max="15879" width="7.625" style="200" customWidth="1"/>
    <col min="15880" max="15880" width="8.125" style="200" customWidth="1"/>
    <col min="15881" max="15881" width="0.875" style="200" customWidth="1"/>
    <col min="15882" max="15882" width="2.75" style="200" customWidth="1"/>
    <col min="15883" max="15883" width="8.125" style="200" customWidth="1"/>
    <col min="15884" max="15884" width="1.625" style="200" customWidth="1"/>
    <col min="15885" max="15885" width="6.625" style="200" customWidth="1"/>
    <col min="15886" max="15886" width="8.125" style="200" customWidth="1"/>
    <col min="15887" max="15887" width="7.625" style="200" customWidth="1"/>
    <col min="15888" max="15888" width="8.125" style="200" customWidth="1"/>
    <col min="15889" max="15889" width="0.875" style="200" customWidth="1"/>
    <col min="15890" max="15890" width="2.75" style="200" customWidth="1"/>
    <col min="15891" max="15891" width="8.625" style="200" customWidth="1"/>
    <col min="15892" max="15892" width="1.625" style="200" customWidth="1"/>
    <col min="15893" max="15893" width="6.625" style="200" customWidth="1"/>
    <col min="15894" max="15894" width="8.125" style="200" customWidth="1"/>
    <col min="15895" max="15895" width="7.625" style="200" customWidth="1"/>
    <col min="15896" max="15896" width="8.125" style="200" customWidth="1"/>
    <col min="15897" max="15897" width="0.75" style="200" customWidth="1"/>
    <col min="15898" max="15898" width="4.25" style="200" bestFit="1" customWidth="1"/>
    <col min="15899" max="16128" width="9" style="200"/>
    <col min="16129" max="16129" width="3.375" style="200" customWidth="1"/>
    <col min="16130" max="16130" width="2.75" style="200" customWidth="1"/>
    <col min="16131" max="16131" width="8.125" style="200" customWidth="1"/>
    <col min="16132" max="16132" width="1.625" style="200" customWidth="1"/>
    <col min="16133" max="16133" width="6.625" style="200" customWidth="1"/>
    <col min="16134" max="16134" width="8.125" style="200" customWidth="1"/>
    <col min="16135" max="16135" width="7.625" style="200" customWidth="1"/>
    <col min="16136" max="16136" width="8.125" style="200" customWidth="1"/>
    <col min="16137" max="16137" width="0.875" style="200" customWidth="1"/>
    <col min="16138" max="16138" width="2.75" style="200" customWidth="1"/>
    <col min="16139" max="16139" width="8.125" style="200" customWidth="1"/>
    <col min="16140" max="16140" width="1.625" style="200" customWidth="1"/>
    <col min="16141" max="16141" width="6.625" style="200" customWidth="1"/>
    <col min="16142" max="16142" width="8.125" style="200" customWidth="1"/>
    <col min="16143" max="16143" width="7.625" style="200" customWidth="1"/>
    <col min="16144" max="16144" width="8.125" style="200" customWidth="1"/>
    <col min="16145" max="16145" width="0.875" style="200" customWidth="1"/>
    <col min="16146" max="16146" width="2.75" style="200" customWidth="1"/>
    <col min="16147" max="16147" width="8.625" style="200" customWidth="1"/>
    <col min="16148" max="16148" width="1.625" style="200" customWidth="1"/>
    <col min="16149" max="16149" width="6.625" style="200" customWidth="1"/>
    <col min="16150" max="16150" width="8.125" style="200" customWidth="1"/>
    <col min="16151" max="16151" width="7.625" style="200" customWidth="1"/>
    <col min="16152" max="16152" width="8.125" style="200" customWidth="1"/>
    <col min="16153" max="16153" width="0.75" style="200" customWidth="1"/>
    <col min="16154" max="16154" width="4.25" style="200" bestFit="1" customWidth="1"/>
    <col min="16155" max="16384" width="9" style="200"/>
  </cols>
  <sheetData>
    <row r="1" spans="1:26" s="1261" customFormat="1" ht="18.75" customHeight="1">
      <c r="A1" s="2188" t="s">
        <v>685</v>
      </c>
      <c r="B1" s="2189"/>
      <c r="C1" s="2189"/>
      <c r="D1" s="2189"/>
      <c r="E1" s="2189"/>
      <c r="F1" s="2189"/>
      <c r="G1" s="2189"/>
      <c r="H1" s="2189"/>
      <c r="I1" s="2189"/>
      <c r="J1" s="2189"/>
      <c r="K1" s="2189"/>
      <c r="L1" s="2189"/>
      <c r="M1" s="2189"/>
      <c r="N1" s="2189"/>
      <c r="O1" s="2189"/>
      <c r="P1" s="2189"/>
      <c r="Q1" s="2189"/>
      <c r="R1" s="2189"/>
      <c r="S1" s="2189"/>
      <c r="T1" s="2189"/>
      <c r="U1" s="2189"/>
      <c r="V1" s="2189"/>
      <c r="W1" s="2189"/>
      <c r="X1" s="2189"/>
      <c r="Y1" s="2189"/>
      <c r="Z1" s="2189"/>
    </row>
    <row r="2" spans="1:26" ht="16.5" customHeight="1">
      <c r="A2" s="1451" t="s">
        <v>649</v>
      </c>
      <c r="B2" s="1451"/>
      <c r="C2" s="1227" t="s">
        <v>177</v>
      </c>
      <c r="D2" s="2190"/>
      <c r="E2" s="2190"/>
      <c r="F2" s="2191"/>
      <c r="G2" s="2118" t="s">
        <v>189</v>
      </c>
      <c r="H2" s="2118"/>
      <c r="I2" s="2118"/>
      <c r="J2" s="2118"/>
      <c r="K2" s="2118"/>
      <c r="L2" s="2192" t="s">
        <v>236</v>
      </c>
      <c r="M2" s="2193"/>
      <c r="N2" s="1230"/>
      <c r="O2" s="1228" t="s">
        <v>1</v>
      </c>
      <c r="P2" s="2183" t="s">
        <v>220</v>
      </c>
      <c r="Q2" s="2184"/>
      <c r="R2" s="2184"/>
      <c r="S2" s="2198">
        <f>SUM(S3:T4)</f>
        <v>0</v>
      </c>
      <c r="T2" s="2199"/>
      <c r="U2" s="2141" t="s">
        <v>87</v>
      </c>
      <c r="V2" s="2142"/>
      <c r="W2" s="2142" t="s">
        <v>90</v>
      </c>
      <c r="X2" s="2142"/>
      <c r="Y2"/>
    </row>
    <row r="3" spans="1:26" s="862" customFormat="1" ht="16.5" customHeight="1" thickBot="1">
      <c r="A3" s="2202">
        <v>46321</v>
      </c>
      <c r="B3" s="2203"/>
      <c r="C3" s="2129"/>
      <c r="D3" s="2130"/>
      <c r="E3" s="2130"/>
      <c r="F3" s="2130"/>
      <c r="G3" s="1460"/>
      <c r="H3" s="1460"/>
      <c r="I3" s="1460"/>
      <c r="J3" s="1460"/>
      <c r="K3" s="1460"/>
      <c r="L3" s="1449"/>
      <c r="M3" s="1449"/>
      <c r="N3" s="1449"/>
      <c r="O3" s="1463"/>
      <c r="P3" s="2175" t="s">
        <v>95</v>
      </c>
      <c r="Q3" s="2176"/>
      <c r="R3" s="2176"/>
      <c r="S3" s="2163">
        <f>V29</f>
        <v>0</v>
      </c>
      <c r="T3" s="2164"/>
      <c r="U3" s="1481"/>
      <c r="V3" s="1482"/>
      <c r="W3" s="1484"/>
      <c r="X3" s="1484"/>
      <c r="Y3" s="1262"/>
      <c r="Z3" s="846">
        <v>13</v>
      </c>
    </row>
    <row r="4" spans="1:26" s="862" customFormat="1" ht="16.5" customHeight="1" thickTop="1">
      <c r="A4" s="1483" t="s">
        <v>114</v>
      </c>
      <c r="B4" s="1405"/>
      <c r="C4" s="1461"/>
      <c r="D4" s="1462"/>
      <c r="E4" s="1462"/>
      <c r="F4" s="1462"/>
      <c r="G4" s="1573"/>
      <c r="H4" s="1573"/>
      <c r="I4" s="1573"/>
      <c r="J4" s="1573"/>
      <c r="K4" s="1573"/>
      <c r="L4" s="1449"/>
      <c r="M4" s="1449"/>
      <c r="N4" s="1449"/>
      <c r="O4" s="1463"/>
      <c r="P4" s="2200" t="s">
        <v>279</v>
      </c>
      <c r="Q4" s="2201"/>
      <c r="R4" s="2201"/>
      <c r="S4" s="2177">
        <f>X29</f>
        <v>0</v>
      </c>
      <c r="T4" s="2178"/>
      <c r="U4" s="2165" t="s">
        <v>331</v>
      </c>
      <c r="V4" s="2166"/>
      <c r="W4" s="2161" t="s">
        <v>686</v>
      </c>
      <c r="X4" s="2162"/>
      <c r="Y4" s="1264"/>
      <c r="Z4" s="2186" t="s">
        <v>694</v>
      </c>
    </row>
    <row r="5" spans="1:26" s="862" customFormat="1" ht="15" customHeight="1">
      <c r="A5" s="1405" t="s">
        <v>166</v>
      </c>
      <c r="B5" s="1405"/>
      <c r="C5" s="1233" t="s">
        <v>203</v>
      </c>
      <c r="D5" s="2194"/>
      <c r="E5" s="2194"/>
      <c r="F5" s="2194"/>
      <c r="G5" s="2194"/>
      <c r="H5" s="2194"/>
      <c r="I5" s="2194"/>
      <c r="J5" s="2194"/>
      <c r="K5" s="2195"/>
      <c r="L5" s="2196" t="s">
        <v>91</v>
      </c>
      <c r="M5" s="2197"/>
      <c r="N5" s="2179"/>
      <c r="O5" s="2180"/>
      <c r="P5" s="2181"/>
      <c r="Q5" s="2206" t="s">
        <v>277</v>
      </c>
      <c r="R5" s="2207"/>
      <c r="S5" s="2207"/>
      <c r="T5" s="2208"/>
      <c r="U5" s="2167"/>
      <c r="V5" s="2168"/>
      <c r="W5" s="2170"/>
      <c r="X5" s="2171"/>
      <c r="Y5" s="1264"/>
      <c r="Z5" s="2186"/>
    </row>
    <row r="6" spans="1:26" s="862" customFormat="1" ht="15" customHeight="1" thickBot="1">
      <c r="A6" s="847"/>
      <c r="B6" s="848"/>
      <c r="C6" s="1236" t="s">
        <v>257</v>
      </c>
      <c r="D6" s="1403"/>
      <c r="E6" s="1403"/>
      <c r="F6" s="1414"/>
      <c r="G6" s="1237" t="s">
        <v>281</v>
      </c>
      <c r="H6" s="1414"/>
      <c r="I6" s="1403"/>
      <c r="J6" s="1403"/>
      <c r="K6" s="1404"/>
      <c r="L6" s="2185" t="s">
        <v>200</v>
      </c>
      <c r="M6" s="2110"/>
      <c r="N6" s="1406"/>
      <c r="O6" s="1407"/>
      <c r="P6" s="2182"/>
      <c r="Q6" s="1441"/>
      <c r="R6" s="1442"/>
      <c r="S6" s="1442"/>
      <c r="T6" s="2174"/>
      <c r="U6" s="2169"/>
      <c r="V6" s="2168"/>
      <c r="W6" s="2172"/>
      <c r="X6" s="2173"/>
      <c r="Y6" s="1264"/>
      <c r="Z6" s="2186"/>
    </row>
    <row r="7" spans="1:26" s="862" customFormat="1" ht="20.25" customHeight="1" thickTop="1">
      <c r="A7" s="2204" t="s">
        <v>337</v>
      </c>
      <c r="B7" s="1325" t="s">
        <v>97</v>
      </c>
      <c r="C7" s="1326" t="s">
        <v>93</v>
      </c>
      <c r="D7" s="2156" t="s">
        <v>222</v>
      </c>
      <c r="E7" s="2306"/>
      <c r="F7" s="1327" t="s">
        <v>171</v>
      </c>
      <c r="G7" s="1266" t="s">
        <v>376</v>
      </c>
      <c r="H7" s="1267" t="s">
        <v>687</v>
      </c>
      <c r="I7" s="367"/>
      <c r="J7" s="1328" t="s">
        <v>97</v>
      </c>
      <c r="K7" s="1326" t="s">
        <v>93</v>
      </c>
      <c r="L7" s="2156" t="s">
        <v>222</v>
      </c>
      <c r="M7" s="2306"/>
      <c r="N7" s="1327" t="s">
        <v>171</v>
      </c>
      <c r="O7" s="1268" t="s">
        <v>376</v>
      </c>
      <c r="P7" s="1267" t="s">
        <v>687</v>
      </c>
      <c r="Q7" s="1270"/>
      <c r="R7" s="1328" t="s">
        <v>97</v>
      </c>
      <c r="S7" s="1326" t="s">
        <v>93</v>
      </c>
      <c r="T7" s="2156" t="s">
        <v>222</v>
      </c>
      <c r="U7" s="2306"/>
      <c r="V7" s="1327" t="s">
        <v>171</v>
      </c>
      <c r="W7" s="1268" t="s">
        <v>376</v>
      </c>
      <c r="X7" s="1269" t="s">
        <v>687</v>
      </c>
      <c r="Y7" s="1262"/>
      <c r="Z7" s="2186"/>
    </row>
    <row r="8" spans="1:26" s="862" customFormat="1" ht="24" customHeight="1">
      <c r="A8" s="1389"/>
      <c r="B8" s="863">
        <v>1</v>
      </c>
      <c r="C8" s="889" t="s">
        <v>204</v>
      </c>
      <c r="D8" s="865" t="s">
        <v>98</v>
      </c>
      <c r="E8" s="760">
        <v>7350</v>
      </c>
      <c r="F8" s="761"/>
      <c r="G8" s="762">
        <v>4150</v>
      </c>
      <c r="H8" s="763"/>
      <c r="I8" s="868"/>
      <c r="J8" s="764">
        <v>13</v>
      </c>
      <c r="K8" s="765" t="s">
        <v>134</v>
      </c>
      <c r="L8" s="865" t="s">
        <v>98</v>
      </c>
      <c r="M8" s="766">
        <v>4400</v>
      </c>
      <c r="N8" s="763"/>
      <c r="O8" s="762">
        <v>3800</v>
      </c>
      <c r="P8" s="763"/>
      <c r="Q8" s="1271"/>
      <c r="R8" s="870">
        <v>25</v>
      </c>
      <c r="S8" s="864" t="s">
        <v>284</v>
      </c>
      <c r="T8" s="865" t="s">
        <v>98</v>
      </c>
      <c r="U8" s="766">
        <v>3850</v>
      </c>
      <c r="V8" s="761"/>
      <c r="W8" s="762">
        <v>1850</v>
      </c>
      <c r="X8" s="763"/>
      <c r="Y8" s="1262"/>
      <c r="Z8" s="2186"/>
    </row>
    <row r="9" spans="1:26" s="862" customFormat="1" ht="24" customHeight="1">
      <c r="A9" s="1389"/>
      <c r="B9" s="863">
        <v>2</v>
      </c>
      <c r="C9" s="889" t="s">
        <v>205</v>
      </c>
      <c r="D9" s="865" t="s">
        <v>98</v>
      </c>
      <c r="E9" s="766">
        <v>3550</v>
      </c>
      <c r="F9" s="761"/>
      <c r="G9" s="762">
        <v>3500</v>
      </c>
      <c r="H9" s="763"/>
      <c r="J9" s="764">
        <v>14</v>
      </c>
      <c r="K9" s="765" t="s">
        <v>126</v>
      </c>
      <c r="L9" s="865" t="s">
        <v>98</v>
      </c>
      <c r="M9" s="766">
        <v>4700</v>
      </c>
      <c r="N9" s="763"/>
      <c r="O9" s="762">
        <v>4300</v>
      </c>
      <c r="P9" s="763"/>
      <c r="Q9" s="767"/>
      <c r="R9" s="870">
        <v>26</v>
      </c>
      <c r="S9" s="864" t="s">
        <v>285</v>
      </c>
      <c r="T9" s="865" t="s">
        <v>98</v>
      </c>
      <c r="U9" s="766">
        <v>5500</v>
      </c>
      <c r="V9" s="768"/>
      <c r="W9" s="769">
        <v>2800</v>
      </c>
      <c r="X9" s="770"/>
      <c r="Y9" s="1262"/>
      <c r="Z9" s="2186"/>
    </row>
    <row r="10" spans="1:26" s="862" customFormat="1" ht="24" customHeight="1">
      <c r="A10" s="1389"/>
      <c r="B10" s="863">
        <v>3</v>
      </c>
      <c r="C10" s="889" t="s">
        <v>214</v>
      </c>
      <c r="D10" s="865" t="s">
        <v>98</v>
      </c>
      <c r="E10" s="766">
        <v>2750</v>
      </c>
      <c r="F10" s="771"/>
      <c r="G10" s="762">
        <v>1700</v>
      </c>
      <c r="H10" s="772"/>
      <c r="J10" s="764">
        <v>15</v>
      </c>
      <c r="K10" s="765" t="s">
        <v>176</v>
      </c>
      <c r="L10" s="865" t="s">
        <v>98</v>
      </c>
      <c r="M10" s="766">
        <v>4600</v>
      </c>
      <c r="N10" s="763"/>
      <c r="O10" s="762">
        <v>2450</v>
      </c>
      <c r="P10" s="763"/>
      <c r="Q10" s="767"/>
      <c r="R10" s="870">
        <v>27</v>
      </c>
      <c r="S10" s="864" t="s">
        <v>148</v>
      </c>
      <c r="T10" s="865" t="s">
        <v>98</v>
      </c>
      <c r="U10" s="766">
        <v>3700</v>
      </c>
      <c r="V10" s="773"/>
      <c r="W10" s="774">
        <v>2400</v>
      </c>
      <c r="X10" s="775"/>
      <c r="Y10" s="1329"/>
      <c r="Z10" s="2186"/>
    </row>
    <row r="11" spans="1:26" s="862" customFormat="1" ht="24" customHeight="1" thickBot="1">
      <c r="A11" s="1389"/>
      <c r="B11" s="863">
        <v>4</v>
      </c>
      <c r="C11" s="889" t="s">
        <v>215</v>
      </c>
      <c r="D11" s="865" t="s">
        <v>98</v>
      </c>
      <c r="E11" s="766">
        <v>3550</v>
      </c>
      <c r="F11" s="761"/>
      <c r="G11" s="762">
        <v>3400</v>
      </c>
      <c r="H11" s="763"/>
      <c r="J11" s="764">
        <v>16</v>
      </c>
      <c r="K11" s="776" t="s">
        <v>108</v>
      </c>
      <c r="L11" s="865" t="s">
        <v>98</v>
      </c>
      <c r="M11" s="760">
        <v>3650</v>
      </c>
      <c r="N11" s="775"/>
      <c r="O11" s="774">
        <v>3250</v>
      </c>
      <c r="P11" s="763"/>
      <c r="Q11" s="767"/>
      <c r="R11" s="870">
        <v>28</v>
      </c>
      <c r="S11" s="864" t="s">
        <v>231</v>
      </c>
      <c r="T11" s="865" t="s">
        <v>98</v>
      </c>
      <c r="U11" s="766">
        <v>2150</v>
      </c>
      <c r="V11" s="777"/>
      <c r="W11" s="778">
        <v>1050</v>
      </c>
      <c r="X11" s="779"/>
      <c r="Y11" s="1329"/>
      <c r="Z11" s="2186"/>
    </row>
    <row r="12" spans="1:26" s="862" customFormat="1" ht="24" customHeight="1" thickTop="1">
      <c r="A12" s="1389"/>
      <c r="B12" s="863">
        <v>5</v>
      </c>
      <c r="C12" s="889" t="s">
        <v>206</v>
      </c>
      <c r="D12" s="865" t="s">
        <v>98</v>
      </c>
      <c r="E12" s="766">
        <v>5700</v>
      </c>
      <c r="F12" s="761"/>
      <c r="G12" s="762">
        <v>3000</v>
      </c>
      <c r="H12" s="763"/>
      <c r="J12" s="764">
        <v>17</v>
      </c>
      <c r="K12" s="776" t="s">
        <v>209</v>
      </c>
      <c r="L12" s="865" t="s">
        <v>98</v>
      </c>
      <c r="M12" s="760">
        <v>2500</v>
      </c>
      <c r="N12" s="775"/>
      <c r="O12" s="774">
        <v>1700</v>
      </c>
      <c r="P12" s="763"/>
      <c r="Q12" s="767"/>
      <c r="R12" s="870"/>
      <c r="X12" s="1286"/>
      <c r="Y12" s="1329"/>
      <c r="Z12" s="2186"/>
    </row>
    <row r="13" spans="1:26" s="862" customFormat="1" ht="24" customHeight="1">
      <c r="A13" s="1389"/>
      <c r="B13" s="863">
        <v>6</v>
      </c>
      <c r="C13" s="889" t="s">
        <v>207</v>
      </c>
      <c r="D13" s="865" t="s">
        <v>98</v>
      </c>
      <c r="E13" s="766">
        <v>4400</v>
      </c>
      <c r="F13" s="761"/>
      <c r="G13" s="769">
        <v>4100</v>
      </c>
      <c r="H13" s="770"/>
      <c r="J13" s="764">
        <v>18</v>
      </c>
      <c r="K13" s="765" t="s">
        <v>109</v>
      </c>
      <c r="L13" s="865" t="s">
        <v>98</v>
      </c>
      <c r="M13" s="766">
        <v>4250</v>
      </c>
      <c r="N13" s="763"/>
      <c r="O13" s="762">
        <v>3750</v>
      </c>
      <c r="P13" s="763"/>
      <c r="Q13" s="767"/>
      <c r="R13" s="873"/>
      <c r="X13" s="876"/>
      <c r="Y13" s="1329"/>
      <c r="Z13" s="2186"/>
    </row>
    <row r="14" spans="1:26" s="862" customFormat="1" ht="24" customHeight="1">
      <c r="A14" s="1389"/>
      <c r="B14" s="863">
        <v>7</v>
      </c>
      <c r="C14" s="889" t="s">
        <v>208</v>
      </c>
      <c r="D14" s="865" t="s">
        <v>98</v>
      </c>
      <c r="E14" s="766">
        <v>4900</v>
      </c>
      <c r="F14" s="761"/>
      <c r="G14" s="762">
        <v>3600</v>
      </c>
      <c r="H14" s="763"/>
      <c r="J14" s="764">
        <v>19</v>
      </c>
      <c r="K14" s="889" t="s">
        <v>100</v>
      </c>
      <c r="L14" s="865" t="s">
        <v>98</v>
      </c>
      <c r="M14" s="766">
        <v>4150</v>
      </c>
      <c r="N14" s="763"/>
      <c r="O14" s="762">
        <v>2500</v>
      </c>
      <c r="P14" s="763"/>
      <c r="Q14" s="767"/>
      <c r="R14" s="875"/>
      <c r="X14" s="876"/>
      <c r="Y14" s="1329"/>
      <c r="Z14" s="2186"/>
    </row>
    <row r="15" spans="1:26" s="862" customFormat="1" ht="24" customHeight="1">
      <c r="A15" s="1389"/>
      <c r="B15" s="863">
        <v>8</v>
      </c>
      <c r="C15" s="889" t="s">
        <v>283</v>
      </c>
      <c r="D15" s="865" t="s">
        <v>98</v>
      </c>
      <c r="E15" s="766">
        <v>3500</v>
      </c>
      <c r="F15" s="761"/>
      <c r="G15" s="780">
        <v>2300</v>
      </c>
      <c r="H15" s="772"/>
      <c r="J15" s="764">
        <v>20</v>
      </c>
      <c r="K15" s="898" t="s">
        <v>212</v>
      </c>
      <c r="L15" s="865" t="s">
        <v>98</v>
      </c>
      <c r="M15" s="781">
        <v>4900</v>
      </c>
      <c r="N15" s="772"/>
      <c r="O15" s="762">
        <v>4150</v>
      </c>
      <c r="P15" s="763"/>
      <c r="Q15" s="767"/>
      <c r="R15" s="875"/>
      <c r="X15" s="876"/>
      <c r="Y15" s="1329"/>
      <c r="Z15" s="2186"/>
    </row>
    <row r="16" spans="1:26" s="862" customFormat="1" ht="24" customHeight="1">
      <c r="A16" s="1389"/>
      <c r="B16" s="863">
        <v>9</v>
      </c>
      <c r="C16" s="776" t="s">
        <v>106</v>
      </c>
      <c r="D16" s="865" t="s">
        <v>98</v>
      </c>
      <c r="E16" s="760">
        <v>950</v>
      </c>
      <c r="F16" s="782"/>
      <c r="G16" s="783">
        <v>500</v>
      </c>
      <c r="H16" s="770"/>
      <c r="J16" s="764">
        <v>21</v>
      </c>
      <c r="K16" s="889" t="s">
        <v>213</v>
      </c>
      <c r="L16" s="865" t="s">
        <v>98</v>
      </c>
      <c r="M16" s="766">
        <v>3850</v>
      </c>
      <c r="N16" s="763"/>
      <c r="O16" s="762">
        <v>2200</v>
      </c>
      <c r="P16" s="763"/>
      <c r="Q16" s="767"/>
      <c r="R16" s="875"/>
      <c r="X16" s="876"/>
      <c r="Y16" s="1329"/>
      <c r="Z16" s="2186"/>
    </row>
    <row r="17" spans="1:26" s="862" customFormat="1" ht="24" customHeight="1">
      <c r="A17" s="1389"/>
      <c r="B17" s="863">
        <v>10</v>
      </c>
      <c r="C17" s="776" t="s">
        <v>239</v>
      </c>
      <c r="D17" s="865" t="s">
        <v>98</v>
      </c>
      <c r="E17" s="760">
        <v>3200</v>
      </c>
      <c r="F17" s="775"/>
      <c r="G17" s="774">
        <v>2050</v>
      </c>
      <c r="H17" s="763"/>
      <c r="J17" s="764">
        <v>22</v>
      </c>
      <c r="K17" s="864" t="s">
        <v>210</v>
      </c>
      <c r="L17" s="865" t="s">
        <v>98</v>
      </c>
      <c r="M17" s="766">
        <v>6100</v>
      </c>
      <c r="N17" s="770"/>
      <c r="O17" s="762">
        <v>5050</v>
      </c>
      <c r="P17" s="763"/>
      <c r="Q17" s="767"/>
      <c r="R17" s="875"/>
      <c r="S17" s="1273"/>
      <c r="T17" s="1273"/>
      <c r="U17" s="1273"/>
      <c r="V17" s="1273"/>
      <c r="W17" s="1273"/>
      <c r="X17" s="1274"/>
      <c r="Y17" s="1329"/>
      <c r="Z17" s="2186"/>
    </row>
    <row r="18" spans="1:26" s="862" customFormat="1" ht="24" customHeight="1" thickBot="1">
      <c r="A18" s="1389"/>
      <c r="B18" s="863">
        <v>11</v>
      </c>
      <c r="C18" s="776" t="s">
        <v>238</v>
      </c>
      <c r="D18" s="865" t="s">
        <v>98</v>
      </c>
      <c r="E18" s="760">
        <v>3750</v>
      </c>
      <c r="F18" s="782"/>
      <c r="G18" s="784">
        <v>1900</v>
      </c>
      <c r="H18" s="785"/>
      <c r="J18" s="764">
        <v>23</v>
      </c>
      <c r="K18" s="864" t="s">
        <v>101</v>
      </c>
      <c r="L18" s="865" t="s">
        <v>98</v>
      </c>
      <c r="M18" s="766">
        <v>5750</v>
      </c>
      <c r="N18" s="763"/>
      <c r="O18" s="762">
        <v>3550</v>
      </c>
      <c r="P18" s="763"/>
      <c r="Q18" s="767"/>
      <c r="R18" s="875"/>
      <c r="Y18" s="1329"/>
      <c r="Z18" s="2186"/>
    </row>
    <row r="19" spans="1:26" s="862" customFormat="1" ht="24" customHeight="1" thickTop="1" thickBot="1">
      <c r="A19" s="1390"/>
      <c r="B19" s="863">
        <v>12</v>
      </c>
      <c r="C19" s="765" t="s">
        <v>107</v>
      </c>
      <c r="D19" s="865" t="s">
        <v>98</v>
      </c>
      <c r="E19" s="766">
        <v>4050</v>
      </c>
      <c r="F19" s="786"/>
      <c r="G19" s="787">
        <v>2700</v>
      </c>
      <c r="H19" s="788"/>
      <c r="I19" s="1275"/>
      <c r="J19" s="764">
        <v>24</v>
      </c>
      <c r="K19" s="864" t="s">
        <v>479</v>
      </c>
      <c r="L19" s="865" t="s">
        <v>98</v>
      </c>
      <c r="M19" s="766">
        <v>3750</v>
      </c>
      <c r="N19" s="786"/>
      <c r="O19" s="787">
        <v>1500</v>
      </c>
      <c r="P19" s="788"/>
      <c r="Q19" s="789"/>
      <c r="R19" s="2307" t="s">
        <v>688</v>
      </c>
      <c r="S19" s="2308"/>
      <c r="T19" s="2309">
        <f>SUM(E8:E19,M8:M19,U8:U11)</f>
        <v>115450</v>
      </c>
      <c r="U19" s="2310"/>
      <c r="V19" s="791">
        <f>SUM(F8:F19,N8:N19,V8:V11)</f>
        <v>0</v>
      </c>
      <c r="W19" s="790">
        <f>SUM(G8:G19,O8:O19,W8:W11)</f>
        <v>79200</v>
      </c>
      <c r="X19" s="792">
        <f>SUM(H8:H19,P8:P19,X8:X11)</f>
        <v>0</v>
      </c>
      <c r="Y19" s="1329"/>
      <c r="Z19" s="2186"/>
    </row>
    <row r="20" spans="1:26" s="862" customFormat="1" ht="4.5" customHeight="1" thickTop="1">
      <c r="A20" s="1330"/>
      <c r="B20" s="881"/>
      <c r="C20" s="844"/>
      <c r="D20" s="218"/>
      <c r="E20" s="793"/>
      <c r="F20" s="794"/>
      <c r="G20" s="795"/>
      <c r="H20" s="1277"/>
      <c r="J20" s="796"/>
      <c r="K20" s="797"/>
      <c r="L20" s="887"/>
      <c r="M20" s="798"/>
      <c r="N20" s="802"/>
      <c r="O20" s="798"/>
      <c r="P20" s="799"/>
      <c r="Q20" s="767"/>
      <c r="S20" s="1331"/>
      <c r="T20" s="1332"/>
      <c r="U20" s="800"/>
      <c r="V20" s="1333"/>
      <c r="W20" s="801"/>
      <c r="X20" s="1333"/>
      <c r="Y20" s="1329"/>
      <c r="Z20" s="2186"/>
    </row>
    <row r="21" spans="1:26" s="862" customFormat="1" ht="17.25" hidden="1" customHeight="1" thickTop="1" thickBot="1">
      <c r="A21" s="1899"/>
      <c r="B21" s="426"/>
      <c r="C21" s="899"/>
      <c r="D21" s="887"/>
      <c r="E21" s="798"/>
      <c r="F21" s="802"/>
      <c r="G21" s="798"/>
      <c r="H21" s="802"/>
      <c r="J21" s="803"/>
      <c r="K21" s="797"/>
      <c r="L21" s="887"/>
      <c r="M21" s="798"/>
      <c r="N21" s="802"/>
      <c r="O21" s="804"/>
      <c r="P21" s="804"/>
      <c r="Q21" s="805"/>
      <c r="R21" s="1334"/>
      <c r="S21" s="899"/>
      <c r="T21" s="887"/>
      <c r="U21" s="806"/>
      <c r="V21" s="802"/>
      <c r="W21" s="798"/>
      <c r="X21" s="802"/>
      <c r="Y21" s="1329"/>
      <c r="Z21" s="2186"/>
    </row>
    <row r="22" spans="1:26" s="862" customFormat="1" ht="17.25" hidden="1" customHeight="1" thickTop="1">
      <c r="A22" s="1899"/>
      <c r="B22" s="426"/>
      <c r="C22" s="899"/>
      <c r="D22" s="887"/>
      <c r="E22" s="798"/>
      <c r="F22" s="802"/>
      <c r="G22" s="798"/>
      <c r="H22" s="802"/>
      <c r="J22" s="803"/>
      <c r="K22" s="807"/>
      <c r="L22" s="887"/>
      <c r="M22" s="798"/>
      <c r="N22" s="802"/>
      <c r="O22" s="798"/>
      <c r="P22" s="799"/>
      <c r="Q22" s="805"/>
      <c r="R22" s="1334"/>
      <c r="S22" s="847"/>
      <c r="T22" s="887"/>
      <c r="U22" s="886"/>
      <c r="V22" s="802"/>
      <c r="W22" s="1259"/>
      <c r="X22" s="1335"/>
      <c r="Y22" s="1329"/>
      <c r="Z22" s="2186"/>
    </row>
    <row r="23" spans="1:26" s="862" customFormat="1" ht="17.25" hidden="1" customHeight="1" thickBot="1">
      <c r="A23" s="1899"/>
      <c r="B23" s="426"/>
      <c r="C23" s="899"/>
      <c r="D23" s="887"/>
      <c r="E23" s="798"/>
      <c r="F23" s="802"/>
      <c r="G23" s="798"/>
      <c r="H23" s="802"/>
      <c r="J23" s="803"/>
      <c r="K23" s="899"/>
      <c r="L23" s="887"/>
      <c r="M23" s="798"/>
      <c r="N23" s="802"/>
      <c r="O23" s="804"/>
      <c r="P23" s="804"/>
      <c r="Q23" s="808"/>
      <c r="R23" s="1334"/>
      <c r="S23" s="899"/>
      <c r="T23" s="887"/>
      <c r="U23" s="806"/>
      <c r="V23" s="802"/>
      <c r="W23" s="798"/>
      <c r="X23" s="802"/>
      <c r="Y23" s="1329"/>
      <c r="Z23" s="2186"/>
    </row>
    <row r="24" spans="1:26" s="862" customFormat="1" ht="17.25" hidden="1" customHeight="1" thickTop="1" thickBot="1">
      <c r="A24" s="1899"/>
      <c r="B24" s="426"/>
      <c r="C24" s="844"/>
      <c r="D24" s="887"/>
      <c r="E24" s="798"/>
      <c r="F24" s="802"/>
      <c r="G24" s="798"/>
      <c r="H24" s="802"/>
      <c r="J24" s="803"/>
      <c r="K24" s="899"/>
      <c r="L24" s="887"/>
      <c r="M24" s="798"/>
      <c r="N24" s="802"/>
      <c r="O24" s="798"/>
      <c r="P24" s="802"/>
      <c r="Q24" s="808"/>
      <c r="R24" s="1334"/>
      <c r="S24" s="899"/>
      <c r="T24" s="887"/>
      <c r="U24" s="806"/>
      <c r="V24" s="802"/>
      <c r="W24" s="798"/>
      <c r="X24" s="802"/>
      <c r="Y24" s="1329"/>
      <c r="Z24" s="2186"/>
    </row>
    <row r="25" spans="1:26" s="862" customFormat="1" ht="17.25" hidden="1" customHeight="1" thickTop="1" thickBot="1">
      <c r="A25" s="1899"/>
      <c r="B25" s="426"/>
      <c r="C25" s="899"/>
      <c r="D25" s="887"/>
      <c r="E25" s="798"/>
      <c r="F25" s="802"/>
      <c r="G25" s="809"/>
      <c r="H25" s="1336"/>
      <c r="J25" s="803"/>
      <c r="K25" s="899"/>
      <c r="L25" s="887"/>
      <c r="M25" s="798"/>
      <c r="N25" s="802"/>
      <c r="O25" s="798"/>
      <c r="P25" s="802"/>
      <c r="Q25" s="808"/>
      <c r="R25" s="1334"/>
      <c r="S25" s="899"/>
      <c r="T25" s="887"/>
      <c r="U25" s="806"/>
      <c r="V25" s="802"/>
      <c r="W25" s="810"/>
      <c r="X25" s="802"/>
      <c r="Y25" s="1329"/>
      <c r="Z25" s="2186"/>
    </row>
    <row r="26" spans="1:26" s="862" customFormat="1" ht="17.25" hidden="1" customHeight="1" thickTop="1" thickBot="1">
      <c r="A26" s="1899"/>
      <c r="B26" s="426"/>
      <c r="C26" s="899"/>
      <c r="D26" s="887"/>
      <c r="E26" s="798"/>
      <c r="F26" s="802"/>
      <c r="G26" s="798"/>
      <c r="H26" s="802"/>
      <c r="J26" s="803"/>
      <c r="K26" s="899"/>
      <c r="L26" s="887"/>
      <c r="M26" s="798"/>
      <c r="N26" s="802"/>
      <c r="O26" s="798"/>
      <c r="P26" s="802"/>
      <c r="Q26" s="808"/>
      <c r="R26" s="1334"/>
      <c r="Y26" s="1329"/>
      <c r="Z26" s="2186"/>
    </row>
    <row r="27" spans="1:26" s="862" customFormat="1" ht="17.25" hidden="1" customHeight="1" thickTop="1">
      <c r="A27" s="1899"/>
      <c r="B27" s="426"/>
      <c r="C27" s="797"/>
      <c r="D27" s="887"/>
      <c r="E27" s="798"/>
      <c r="F27" s="1337"/>
      <c r="G27" s="798"/>
      <c r="H27" s="802"/>
      <c r="J27" s="803"/>
      <c r="K27" s="899"/>
      <c r="L27" s="887"/>
      <c r="M27" s="798"/>
      <c r="N27" s="802"/>
      <c r="O27" s="798"/>
      <c r="P27" s="802"/>
      <c r="Q27" s="808"/>
      <c r="R27" s="1338"/>
      <c r="Y27" s="1329"/>
      <c r="Z27" s="2186"/>
    </row>
    <row r="28" spans="1:26" s="862" customFormat="1" ht="17.25" hidden="1" customHeight="1" thickBot="1">
      <c r="A28" s="1899"/>
      <c r="B28" s="426"/>
      <c r="C28" s="797"/>
      <c r="D28" s="887"/>
      <c r="E28" s="798"/>
      <c r="F28" s="802"/>
      <c r="G28" s="798"/>
      <c r="H28" s="802"/>
      <c r="J28" s="803"/>
      <c r="Q28" s="808"/>
      <c r="R28" s="881"/>
      <c r="S28" s="811"/>
      <c r="T28" s="2305">
        <f>SUM(E21:E30,M20:M27,T20:U25)</f>
        <v>0</v>
      </c>
      <c r="U28" s="2305"/>
      <c r="V28" s="812">
        <f>SUM(F21:F30,N20:N27,V20:V25)</f>
        <v>0</v>
      </c>
      <c r="W28" s="810">
        <f>SUM(G21:G30,O20:O27,W20:W25)</f>
        <v>0</v>
      </c>
      <c r="X28" s="812">
        <f>SUM(H21:H30,P20:P27,X20:X25)</f>
        <v>0</v>
      </c>
      <c r="Y28" s="1329"/>
      <c r="Z28" s="2186"/>
    </row>
    <row r="29" spans="1:26" s="862" customFormat="1" ht="17.25" hidden="1" customHeight="1" thickTop="1" thickBot="1">
      <c r="A29" s="1899"/>
      <c r="B29" s="426"/>
      <c r="C29" s="797"/>
      <c r="D29" s="887"/>
      <c r="E29" s="798"/>
      <c r="F29" s="802"/>
      <c r="J29" s="803"/>
      <c r="R29" s="813" t="s">
        <v>354</v>
      </c>
      <c r="S29" s="832"/>
      <c r="T29" s="2305">
        <f>T19+T28</f>
        <v>115450</v>
      </c>
      <c r="U29" s="2305"/>
      <c r="V29" s="812">
        <f>V19+V28</f>
        <v>0</v>
      </c>
      <c r="W29" s="810">
        <f>W19+W28</f>
        <v>79200</v>
      </c>
      <c r="X29" s="812">
        <f>X19+X28</f>
        <v>0</v>
      </c>
      <c r="Y29" s="1329"/>
      <c r="Z29" s="2186"/>
    </row>
    <row r="30" spans="1:26" s="862" customFormat="1" ht="17.25" hidden="1" customHeight="1" thickTop="1" thickBot="1">
      <c r="A30" s="1899"/>
      <c r="B30" s="426"/>
      <c r="C30" s="797"/>
      <c r="D30" s="887"/>
      <c r="E30" s="798"/>
      <c r="F30" s="802"/>
      <c r="J30" s="803"/>
      <c r="K30" s="417"/>
      <c r="L30" s="218"/>
      <c r="M30" s="798"/>
      <c r="N30" s="799"/>
      <c r="O30" s="814"/>
      <c r="P30" s="912"/>
      <c r="Q30" s="808"/>
      <c r="R30" s="1339" t="s">
        <v>104</v>
      </c>
      <c r="S30" s="218"/>
      <c r="T30" s="913"/>
      <c r="U30" s="913"/>
      <c r="V30" s="812"/>
      <c r="W30" s="810"/>
      <c r="X30" s="812"/>
      <c r="Y30" s="1329"/>
      <c r="Z30" s="2186"/>
    </row>
    <row r="31" spans="1:26" s="862" customFormat="1" ht="6.75" customHeight="1">
      <c r="B31" s="1260"/>
      <c r="C31" s="815"/>
      <c r="D31" s="1289"/>
      <c r="E31" s="798"/>
      <c r="F31" s="799"/>
      <c r="G31" s="814"/>
      <c r="H31" s="816"/>
      <c r="J31" s="881"/>
      <c r="K31" s="417"/>
      <c r="L31" s="1340"/>
      <c r="M31" s="817"/>
      <c r="N31" s="818"/>
      <c r="O31" s="819"/>
      <c r="P31" s="1340"/>
      <c r="Q31" s="808"/>
      <c r="R31" s="1290"/>
      <c r="T31" s="1341"/>
      <c r="U31" s="1341"/>
      <c r="V31" s="820"/>
      <c r="W31" s="821"/>
      <c r="X31" s="820"/>
      <c r="Y31" s="1329"/>
      <c r="Z31" s="2187"/>
    </row>
    <row r="32" spans="1:26" s="862" customFormat="1" ht="18.75" customHeight="1">
      <c r="A32" s="1342" t="s">
        <v>689</v>
      </c>
      <c r="B32" s="1260"/>
      <c r="C32" s="822"/>
      <c r="D32" s="1340"/>
      <c r="E32" s="817"/>
      <c r="F32" s="818"/>
      <c r="G32" s="819"/>
      <c r="H32" s="823"/>
      <c r="J32" s="881"/>
      <c r="K32" s="417"/>
      <c r="L32" s="1340"/>
      <c r="M32" s="817"/>
      <c r="N32" s="824"/>
      <c r="O32" s="825"/>
      <c r="P32" s="1340"/>
      <c r="Q32" s="826"/>
      <c r="R32" s="1343"/>
      <c r="S32" s="1343"/>
      <c r="T32" s="1344"/>
      <c r="U32" s="1344"/>
      <c r="V32" s="812"/>
      <c r="W32" s="827"/>
      <c r="X32" s="812"/>
      <c r="Y32" s="1262"/>
      <c r="Z32" s="871"/>
    </row>
    <row r="33" spans="1:26" s="862" customFormat="1" ht="18.75" customHeight="1">
      <c r="A33" s="1342" t="s">
        <v>690</v>
      </c>
      <c r="B33" s="881"/>
      <c r="C33" s="822"/>
      <c r="D33" s="1340"/>
      <c r="E33" s="817"/>
      <c r="F33" s="824"/>
      <c r="G33" s="825"/>
      <c r="H33" s="823"/>
      <c r="J33" s="881"/>
      <c r="K33" s="417"/>
      <c r="L33" s="1340"/>
      <c r="M33" s="817"/>
      <c r="N33" s="824"/>
      <c r="O33" s="825"/>
      <c r="P33" s="1340"/>
      <c r="Q33" s="826"/>
      <c r="R33" s="1343"/>
      <c r="S33" s="1343"/>
      <c r="T33" s="1344"/>
      <c r="U33" s="1344"/>
      <c r="V33" s="828"/>
      <c r="W33" s="829"/>
      <c r="X33" s="828"/>
      <c r="Y33" s="1262"/>
      <c r="Z33" s="871"/>
    </row>
    <row r="34" spans="1:26" s="862" customFormat="1" ht="18.75" customHeight="1">
      <c r="A34" s="1342" t="s">
        <v>691</v>
      </c>
      <c r="B34" s="881"/>
      <c r="C34" s="822"/>
      <c r="D34" s="1340"/>
      <c r="E34" s="817"/>
      <c r="F34" s="824"/>
      <c r="G34" s="825"/>
      <c r="H34" s="823"/>
      <c r="J34" s="881"/>
      <c r="K34" s="417"/>
      <c r="L34" s="1340"/>
      <c r="M34" s="817"/>
      <c r="N34" s="818"/>
      <c r="O34" s="819"/>
      <c r="P34" s="1340"/>
      <c r="Q34" s="826"/>
      <c r="R34" s="1343"/>
      <c r="S34" s="1343"/>
      <c r="T34" s="1344"/>
      <c r="U34" s="1344"/>
      <c r="V34" s="828"/>
      <c r="W34" s="829"/>
      <c r="X34" s="828"/>
      <c r="Y34" s="1262"/>
      <c r="Z34" s="871"/>
    </row>
    <row r="35" spans="1:26" s="862" customFormat="1" ht="15" customHeight="1">
      <c r="A35" s="1295" t="s">
        <v>692</v>
      </c>
      <c r="B35" s="1260"/>
      <c r="C35" s="822"/>
      <c r="D35" s="1340"/>
      <c r="E35" s="817"/>
      <c r="F35" s="818"/>
      <c r="G35" s="819"/>
      <c r="H35" s="823"/>
      <c r="J35" s="881"/>
      <c r="K35" s="1044"/>
      <c r="L35" s="1044"/>
      <c r="M35" s="1044"/>
      <c r="N35" s="1044"/>
      <c r="O35" s="1044"/>
      <c r="P35" s="1044"/>
      <c r="Q35" s="826"/>
      <c r="R35" s="1343"/>
      <c r="S35" s="1343"/>
      <c r="T35" s="886"/>
      <c r="U35" s="200"/>
      <c r="V35" s="828"/>
      <c r="W35" s="829"/>
      <c r="X35" s="828"/>
      <c r="Y35" s="1262"/>
      <c r="Z35" s="871"/>
    </row>
    <row r="36" spans="1:26" s="862" customFormat="1" ht="15" customHeight="1">
      <c r="A36" s="1345" t="s">
        <v>693</v>
      </c>
      <c r="B36" s="1044"/>
      <c r="C36" s="1044"/>
      <c r="D36" s="1044"/>
      <c r="E36" s="1044"/>
      <c r="F36" s="1044"/>
      <c r="G36" s="1044"/>
      <c r="H36" s="1044"/>
      <c r="I36" s="1044"/>
      <c r="J36" s="1044"/>
      <c r="K36" s="1293"/>
      <c r="L36" s="1293"/>
      <c r="M36" s="1293"/>
      <c r="N36" s="1293"/>
      <c r="O36" s="1293"/>
      <c r="P36" s="1293"/>
      <c r="Q36" s="1044"/>
      <c r="R36" s="1343"/>
      <c r="S36" s="1293"/>
      <c r="T36" s="1293"/>
      <c r="U36" s="1293"/>
      <c r="V36" s="1293"/>
      <c r="W36" s="1293"/>
      <c r="X36" s="1293"/>
      <c r="Y36"/>
      <c r="Z36" s="200"/>
    </row>
    <row r="37" spans="1:26" s="862" customFormat="1" ht="12" customHeight="1">
      <c r="B37" s="1293"/>
      <c r="C37" s="1293"/>
      <c r="D37" s="1293"/>
      <c r="E37" s="1293"/>
      <c r="F37" s="1293"/>
      <c r="G37" s="1293"/>
      <c r="H37" s="1293"/>
      <c r="I37" s="1293"/>
      <c r="J37" s="1293"/>
      <c r="K37" s="1293"/>
      <c r="L37" s="1293"/>
      <c r="M37" s="1293"/>
      <c r="N37" s="1293"/>
      <c r="O37" s="1293"/>
      <c r="P37" s="1293"/>
      <c r="Q37" s="1293"/>
      <c r="R37" s="1293"/>
      <c r="S37" s="1293"/>
      <c r="T37" s="1293"/>
      <c r="U37" s="1293"/>
      <c r="V37" s="1293"/>
      <c r="W37" s="1293"/>
      <c r="X37" s="1293"/>
      <c r="Y37"/>
      <c r="Z37" s="200"/>
    </row>
    <row r="38" spans="1:26" s="862" customFormat="1" ht="12" customHeight="1">
      <c r="B38" s="1293"/>
      <c r="C38" s="1293"/>
      <c r="D38" s="1293"/>
      <c r="E38" s="1293"/>
      <c r="F38" s="1293"/>
      <c r="G38" s="1293"/>
      <c r="H38" s="1293"/>
      <c r="I38" s="1293"/>
      <c r="J38" s="1293"/>
      <c r="K38" s="1293"/>
      <c r="L38" s="1293"/>
      <c r="M38" s="1293"/>
      <c r="N38" s="1293"/>
      <c r="O38" s="1293"/>
      <c r="P38" s="1293"/>
      <c r="Q38" s="1293"/>
      <c r="R38" s="1293"/>
      <c r="S38" s="1293"/>
      <c r="T38" s="1293"/>
      <c r="U38" s="1293"/>
      <c r="V38" s="1293"/>
      <c r="W38" s="1293"/>
      <c r="X38" s="1293"/>
      <c r="Y38"/>
      <c r="Z38" s="200"/>
    </row>
    <row r="39" spans="1:26" s="862" customFormat="1" ht="12" customHeight="1">
      <c r="B39" s="1346"/>
      <c r="C39" s="1293"/>
      <c r="D39" s="1293"/>
      <c r="E39" s="1293"/>
      <c r="F39" s="1293"/>
      <c r="G39" s="1293"/>
      <c r="H39" s="1293"/>
      <c r="I39" s="1293"/>
      <c r="J39" s="1293"/>
      <c r="Q39" s="1293"/>
      <c r="R39" s="1293"/>
      <c r="S39" s="1293"/>
      <c r="T39" s="1293"/>
      <c r="U39" s="1293"/>
      <c r="V39" s="1293"/>
      <c r="W39" s="1293"/>
      <c r="X39" s="1293"/>
      <c r="Y39"/>
      <c r="Z39" s="200"/>
    </row>
    <row r="40" spans="1:26">
      <c r="R40" s="1293"/>
    </row>
    <row r="47" spans="1:26" s="862" customFormat="1">
      <c r="A47" s="200"/>
      <c r="Y47" s="1262"/>
      <c r="Z47" s="200"/>
    </row>
  </sheetData>
  <sheetProtection algorithmName="SHA-512" hashValue="6ztZgjPhwjuY5E80V5fCzNdPwFrnoWyffFKXHdGzi5BaIdVTWpC4m/QJvj+zBAF5czPi4dTB71BSzn2Ie4sh9A==" saltValue="hXgythh5/nJ8KckjkfhJ0Q==" spinCount="100000" sheet="1" selectLockedCells="1"/>
  <mergeCells count="45">
    <mergeCell ref="A7:A19"/>
    <mergeCell ref="D7:E7"/>
    <mergeCell ref="L7:M7"/>
    <mergeCell ref="T7:U7"/>
    <mergeCell ref="R19:S19"/>
    <mergeCell ref="T19:U19"/>
    <mergeCell ref="Z4:Z31"/>
    <mergeCell ref="A5:B5"/>
    <mergeCell ref="D5:K5"/>
    <mergeCell ref="L5:M5"/>
    <mergeCell ref="N5:P5"/>
    <mergeCell ref="Q5:T5"/>
    <mergeCell ref="U5:V6"/>
    <mergeCell ref="W5:X6"/>
    <mergeCell ref="D6:F6"/>
    <mergeCell ref="H6:K6"/>
    <mergeCell ref="A21:A30"/>
    <mergeCell ref="T28:U28"/>
    <mergeCell ref="T29:U29"/>
    <mergeCell ref="L6:M6"/>
    <mergeCell ref="N6:P6"/>
    <mergeCell ref="Q6:T6"/>
    <mergeCell ref="S3:T3"/>
    <mergeCell ref="U3:V3"/>
    <mergeCell ref="W3:X3"/>
    <mergeCell ref="A4:B4"/>
    <mergeCell ref="P4:R4"/>
    <mergeCell ref="S4:T4"/>
    <mergeCell ref="U4:V4"/>
    <mergeCell ref="W4:X4"/>
    <mergeCell ref="A3:B3"/>
    <mergeCell ref="C3:F4"/>
    <mergeCell ref="G3:K4"/>
    <mergeCell ref="L3:N4"/>
    <mergeCell ref="O3:O4"/>
    <mergeCell ref="P3:R3"/>
    <mergeCell ref="A1:Z1"/>
    <mergeCell ref="A2:B2"/>
    <mergeCell ref="D2:F2"/>
    <mergeCell ref="G2:K2"/>
    <mergeCell ref="L2:M2"/>
    <mergeCell ref="P2:R2"/>
    <mergeCell ref="S2:T2"/>
    <mergeCell ref="U2:V2"/>
    <mergeCell ref="W2:X2"/>
  </mergeCells>
  <phoneticPr fontId="3"/>
  <conditionalFormatting sqref="F8:F19 H8:H19 P8:P19 N8:N27">
    <cfRule type="expression" dxfId="20" priority="40" stopIfTrue="1">
      <formula>E8&lt;F8</formula>
    </cfRule>
  </conditionalFormatting>
  <conditionalFormatting sqref="F21:F30">
    <cfRule type="expression" dxfId="19" priority="38" stopIfTrue="1">
      <formula>E21&lt;F21</formula>
    </cfRule>
  </conditionalFormatting>
  <conditionalFormatting sqref="H21">
    <cfRule type="cellIs" dxfId="18" priority="36" stopIfTrue="1" operator="equal">
      <formula>"E7&lt;F7"</formula>
    </cfRule>
  </conditionalFormatting>
  <conditionalFormatting sqref="H22:H28">
    <cfRule type="expression" dxfId="17" priority="10" stopIfTrue="1">
      <formula>G22&lt;H22</formula>
    </cfRule>
  </conditionalFormatting>
  <conditionalFormatting sqref="P24:P25">
    <cfRule type="cellIs" dxfId="16" priority="20" stopIfTrue="1" operator="equal">
      <formula>"E7&lt;F7"</formula>
    </cfRule>
  </conditionalFormatting>
  <conditionalFormatting sqref="P24:P27">
    <cfRule type="expression" dxfId="15" priority="23" stopIfTrue="1">
      <formula>O24&lt;P24</formula>
    </cfRule>
  </conditionalFormatting>
  <conditionalFormatting sqref="V8:V11">
    <cfRule type="expression" dxfId="14" priority="26" stopIfTrue="1">
      <formula>U8&lt;V8</formula>
    </cfRule>
  </conditionalFormatting>
  <conditionalFormatting sqref="V19 X19 P20 P22">
    <cfRule type="cellIs" dxfId="13" priority="39" stopIfTrue="1" operator="equal">
      <formula>"E7&lt;F7"</formula>
    </cfRule>
  </conditionalFormatting>
  <conditionalFormatting sqref="V19">
    <cfRule type="cellIs" dxfId="12" priority="7" stopIfTrue="1" operator="greaterThan">
      <formula>$T$19</formula>
    </cfRule>
  </conditionalFormatting>
  <conditionalFormatting sqref="V20:V25">
    <cfRule type="expression" dxfId="11" priority="13" stopIfTrue="1">
      <formula>U20&lt;V20</formula>
    </cfRule>
  </conditionalFormatting>
  <conditionalFormatting sqref="V28">
    <cfRule type="cellIs" dxfId="10" priority="4" stopIfTrue="1" operator="greaterThan">
      <formula>$T$28</formula>
    </cfRule>
  </conditionalFormatting>
  <conditionalFormatting sqref="V28:V29 X28:X29">
    <cfRule type="cellIs" dxfId="9" priority="30" stopIfTrue="1" operator="equal">
      <formula>"E7&lt;F7"</formula>
    </cfRule>
  </conditionalFormatting>
  <conditionalFormatting sqref="V29">
    <cfRule type="cellIs" dxfId="8" priority="2" stopIfTrue="1" operator="greaterThan">
      <formula>$T$29</formula>
    </cfRule>
  </conditionalFormatting>
  <conditionalFormatting sqref="V32:V35 X32:X35">
    <cfRule type="cellIs" dxfId="7" priority="31" stopIfTrue="1" operator="equal">
      <formula>"E7&lt;F7"</formula>
    </cfRule>
  </conditionalFormatting>
  <conditionalFormatting sqref="X8:X11">
    <cfRule type="expression" dxfId="6" priority="8" stopIfTrue="1">
      <formula>W8&lt;X8</formula>
    </cfRule>
  </conditionalFormatting>
  <conditionalFormatting sqref="X19">
    <cfRule type="cellIs" dxfId="5" priority="6" stopIfTrue="1" operator="greaterThan">
      <formula>$W$19</formula>
    </cfRule>
  </conditionalFormatting>
  <conditionalFormatting sqref="X20:X21">
    <cfRule type="expression" dxfId="4" priority="14" stopIfTrue="1">
      <formula>W20&lt;X20</formula>
    </cfRule>
  </conditionalFormatting>
  <conditionalFormatting sqref="X22">
    <cfRule type="cellIs" dxfId="3" priority="5" stopIfTrue="1" operator="greaterThan">
      <formula>$W$22</formula>
    </cfRule>
  </conditionalFormatting>
  <conditionalFormatting sqref="X23:X25">
    <cfRule type="expression" dxfId="2" priority="12" stopIfTrue="1">
      <formula>W23&lt;X23</formula>
    </cfRule>
  </conditionalFormatting>
  <conditionalFormatting sqref="X28">
    <cfRule type="cellIs" dxfId="1" priority="3" stopIfTrue="1" operator="greaterThan">
      <formula>$W$28</formula>
    </cfRule>
  </conditionalFormatting>
  <conditionalFormatting sqref="X29">
    <cfRule type="cellIs" dxfId="0" priority="1" stopIfTrue="1" operator="greaterThan">
      <formula>$W$29</formula>
    </cfRule>
  </conditionalFormatting>
  <printOptions horizontalCentered="1" verticalCentered="1"/>
  <pageMargins left="0" right="0" top="0" bottom="0" header="0.59055118110236227" footer="0"/>
  <pageSetup paperSize="9" orientation="landscape" horizontalDpi="300" verticalDpi="300" r:id="rId1"/>
  <headerFooter>
    <oddHeader xml:space="preserve">&amp;R
</oddHeader>
    <oddFooter xml:space="preserve">&amp;R
&amp;9河北折込センター　TEL:022-390-7322
FAX:022-390-7822&amp;11
</oddFooter>
  </headerFooter>
  <extLst>
    <ext xmlns:x14="http://schemas.microsoft.com/office/spreadsheetml/2009/9/main" uri="{CCE6A557-97BC-4b89-ADB6-D9C93CAAB3DF}">
      <x14:dataValidations xmlns:xm="http://schemas.microsoft.com/office/excel/2006/main" count="1">
        <x14:dataValidation imeMode="off" allowBlank="1" showInputMessage="1" showErrorMessage="1" xr:uid="{F4F9E687-9EF1-42FA-ADAC-DF555BE21F61}">
          <xm:sqref>D2:F2 IZ2:JB2 SV2:SX2 ACR2:ACT2 AMN2:AMP2 AWJ2:AWL2 BGF2:BGH2 BQB2:BQD2 BZX2:BZZ2 CJT2:CJV2 CTP2:CTR2 DDL2:DDN2 DNH2:DNJ2 DXD2:DXF2 EGZ2:EHB2 EQV2:EQX2 FAR2:FAT2 FKN2:FKP2 FUJ2:FUL2 GEF2:GEH2 GOB2:GOD2 GXX2:GXZ2 HHT2:HHV2 HRP2:HRR2 IBL2:IBN2 ILH2:ILJ2 IVD2:IVF2 JEZ2:JFB2 JOV2:JOX2 JYR2:JYT2 KIN2:KIP2 KSJ2:KSL2 LCF2:LCH2 LMB2:LMD2 LVX2:LVZ2 MFT2:MFV2 MPP2:MPR2 MZL2:MZN2 NJH2:NJJ2 NTD2:NTF2 OCZ2:ODB2 OMV2:OMX2 OWR2:OWT2 PGN2:PGP2 PQJ2:PQL2 QAF2:QAH2 QKB2:QKD2 QTX2:QTZ2 RDT2:RDV2 RNP2:RNR2 RXL2:RXN2 SHH2:SHJ2 SRD2:SRF2 TAZ2:TBB2 TKV2:TKX2 TUR2:TUT2 UEN2:UEP2 UOJ2:UOL2 UYF2:UYH2 VIB2:VID2 VRX2:VRZ2 WBT2:WBV2 WLP2:WLR2 WVL2:WVN2 D65538:F65538 IZ65538:JB65538 SV65538:SX65538 ACR65538:ACT65538 AMN65538:AMP65538 AWJ65538:AWL65538 BGF65538:BGH65538 BQB65538:BQD65538 BZX65538:BZZ65538 CJT65538:CJV65538 CTP65538:CTR65538 DDL65538:DDN65538 DNH65538:DNJ65538 DXD65538:DXF65538 EGZ65538:EHB65538 EQV65538:EQX65538 FAR65538:FAT65538 FKN65538:FKP65538 FUJ65538:FUL65538 GEF65538:GEH65538 GOB65538:GOD65538 GXX65538:GXZ65538 HHT65538:HHV65538 HRP65538:HRR65538 IBL65538:IBN65538 ILH65538:ILJ65538 IVD65538:IVF65538 JEZ65538:JFB65538 JOV65538:JOX65538 JYR65538:JYT65538 KIN65538:KIP65538 KSJ65538:KSL65538 LCF65538:LCH65538 LMB65538:LMD65538 LVX65538:LVZ65538 MFT65538:MFV65538 MPP65538:MPR65538 MZL65538:MZN65538 NJH65538:NJJ65538 NTD65538:NTF65538 OCZ65538:ODB65538 OMV65538:OMX65538 OWR65538:OWT65538 PGN65538:PGP65538 PQJ65538:PQL65538 QAF65538:QAH65538 QKB65538:QKD65538 QTX65538:QTZ65538 RDT65538:RDV65538 RNP65538:RNR65538 RXL65538:RXN65538 SHH65538:SHJ65538 SRD65538:SRF65538 TAZ65538:TBB65538 TKV65538:TKX65538 TUR65538:TUT65538 UEN65538:UEP65538 UOJ65538:UOL65538 UYF65538:UYH65538 VIB65538:VID65538 VRX65538:VRZ65538 WBT65538:WBV65538 WLP65538:WLR65538 WVL65538:WVN65538 D131074:F131074 IZ131074:JB131074 SV131074:SX131074 ACR131074:ACT131074 AMN131074:AMP131074 AWJ131074:AWL131074 BGF131074:BGH131074 BQB131074:BQD131074 BZX131074:BZZ131074 CJT131074:CJV131074 CTP131074:CTR131074 DDL131074:DDN131074 DNH131074:DNJ131074 DXD131074:DXF131074 EGZ131074:EHB131074 EQV131074:EQX131074 FAR131074:FAT131074 FKN131074:FKP131074 FUJ131074:FUL131074 GEF131074:GEH131074 GOB131074:GOD131074 GXX131074:GXZ131074 HHT131074:HHV131074 HRP131074:HRR131074 IBL131074:IBN131074 ILH131074:ILJ131074 IVD131074:IVF131074 JEZ131074:JFB131074 JOV131074:JOX131074 JYR131074:JYT131074 KIN131074:KIP131074 KSJ131074:KSL131074 LCF131074:LCH131074 LMB131074:LMD131074 LVX131074:LVZ131074 MFT131074:MFV131074 MPP131074:MPR131074 MZL131074:MZN131074 NJH131074:NJJ131074 NTD131074:NTF131074 OCZ131074:ODB131074 OMV131074:OMX131074 OWR131074:OWT131074 PGN131074:PGP131074 PQJ131074:PQL131074 QAF131074:QAH131074 QKB131074:QKD131074 QTX131074:QTZ131074 RDT131074:RDV131074 RNP131074:RNR131074 RXL131074:RXN131074 SHH131074:SHJ131074 SRD131074:SRF131074 TAZ131074:TBB131074 TKV131074:TKX131074 TUR131074:TUT131074 UEN131074:UEP131074 UOJ131074:UOL131074 UYF131074:UYH131074 VIB131074:VID131074 VRX131074:VRZ131074 WBT131074:WBV131074 WLP131074:WLR131074 WVL131074:WVN131074 D196610:F196610 IZ196610:JB196610 SV196610:SX196610 ACR196610:ACT196610 AMN196610:AMP196610 AWJ196610:AWL196610 BGF196610:BGH196610 BQB196610:BQD196610 BZX196610:BZZ196610 CJT196610:CJV196610 CTP196610:CTR196610 DDL196610:DDN196610 DNH196610:DNJ196610 DXD196610:DXF196610 EGZ196610:EHB196610 EQV196610:EQX196610 FAR196610:FAT196610 FKN196610:FKP196610 FUJ196610:FUL196610 GEF196610:GEH196610 GOB196610:GOD196610 GXX196610:GXZ196610 HHT196610:HHV196610 HRP196610:HRR196610 IBL196610:IBN196610 ILH196610:ILJ196610 IVD196610:IVF196610 JEZ196610:JFB196610 JOV196610:JOX196610 JYR196610:JYT196610 KIN196610:KIP196610 KSJ196610:KSL196610 LCF196610:LCH196610 LMB196610:LMD196610 LVX196610:LVZ196610 MFT196610:MFV196610 MPP196610:MPR196610 MZL196610:MZN196610 NJH196610:NJJ196610 NTD196610:NTF196610 OCZ196610:ODB196610 OMV196610:OMX196610 OWR196610:OWT196610 PGN196610:PGP196610 PQJ196610:PQL196610 QAF196610:QAH196610 QKB196610:QKD196610 QTX196610:QTZ196610 RDT196610:RDV196610 RNP196610:RNR196610 RXL196610:RXN196610 SHH196610:SHJ196610 SRD196610:SRF196610 TAZ196610:TBB196610 TKV196610:TKX196610 TUR196610:TUT196610 UEN196610:UEP196610 UOJ196610:UOL196610 UYF196610:UYH196610 VIB196610:VID196610 VRX196610:VRZ196610 WBT196610:WBV196610 WLP196610:WLR196610 WVL196610:WVN196610 D262146:F262146 IZ262146:JB262146 SV262146:SX262146 ACR262146:ACT262146 AMN262146:AMP262146 AWJ262146:AWL262146 BGF262146:BGH262146 BQB262146:BQD262146 BZX262146:BZZ262146 CJT262146:CJV262146 CTP262146:CTR262146 DDL262146:DDN262146 DNH262146:DNJ262146 DXD262146:DXF262146 EGZ262146:EHB262146 EQV262146:EQX262146 FAR262146:FAT262146 FKN262146:FKP262146 FUJ262146:FUL262146 GEF262146:GEH262146 GOB262146:GOD262146 GXX262146:GXZ262146 HHT262146:HHV262146 HRP262146:HRR262146 IBL262146:IBN262146 ILH262146:ILJ262146 IVD262146:IVF262146 JEZ262146:JFB262146 JOV262146:JOX262146 JYR262146:JYT262146 KIN262146:KIP262146 KSJ262146:KSL262146 LCF262146:LCH262146 LMB262146:LMD262146 LVX262146:LVZ262146 MFT262146:MFV262146 MPP262146:MPR262146 MZL262146:MZN262146 NJH262146:NJJ262146 NTD262146:NTF262146 OCZ262146:ODB262146 OMV262146:OMX262146 OWR262146:OWT262146 PGN262146:PGP262146 PQJ262146:PQL262146 QAF262146:QAH262146 QKB262146:QKD262146 QTX262146:QTZ262146 RDT262146:RDV262146 RNP262146:RNR262146 RXL262146:RXN262146 SHH262146:SHJ262146 SRD262146:SRF262146 TAZ262146:TBB262146 TKV262146:TKX262146 TUR262146:TUT262146 UEN262146:UEP262146 UOJ262146:UOL262146 UYF262146:UYH262146 VIB262146:VID262146 VRX262146:VRZ262146 WBT262146:WBV262146 WLP262146:WLR262146 WVL262146:WVN262146 D327682:F327682 IZ327682:JB327682 SV327682:SX327682 ACR327682:ACT327682 AMN327682:AMP327682 AWJ327682:AWL327682 BGF327682:BGH327682 BQB327682:BQD327682 BZX327682:BZZ327682 CJT327682:CJV327682 CTP327682:CTR327682 DDL327682:DDN327682 DNH327682:DNJ327682 DXD327682:DXF327682 EGZ327682:EHB327682 EQV327682:EQX327682 FAR327682:FAT327682 FKN327682:FKP327682 FUJ327682:FUL327682 GEF327682:GEH327682 GOB327682:GOD327682 GXX327682:GXZ327682 HHT327682:HHV327682 HRP327682:HRR327682 IBL327682:IBN327682 ILH327682:ILJ327682 IVD327682:IVF327682 JEZ327682:JFB327682 JOV327682:JOX327682 JYR327682:JYT327682 KIN327682:KIP327682 KSJ327682:KSL327682 LCF327682:LCH327682 LMB327682:LMD327682 LVX327682:LVZ327682 MFT327682:MFV327682 MPP327682:MPR327682 MZL327682:MZN327682 NJH327682:NJJ327682 NTD327682:NTF327682 OCZ327682:ODB327682 OMV327682:OMX327682 OWR327682:OWT327682 PGN327682:PGP327682 PQJ327682:PQL327682 QAF327682:QAH327682 QKB327682:QKD327682 QTX327682:QTZ327682 RDT327682:RDV327682 RNP327682:RNR327682 RXL327682:RXN327682 SHH327682:SHJ327682 SRD327682:SRF327682 TAZ327682:TBB327682 TKV327682:TKX327682 TUR327682:TUT327682 UEN327682:UEP327682 UOJ327682:UOL327682 UYF327682:UYH327682 VIB327682:VID327682 VRX327682:VRZ327682 WBT327682:WBV327682 WLP327682:WLR327682 WVL327682:WVN327682 D393218:F393218 IZ393218:JB393218 SV393218:SX393218 ACR393218:ACT393218 AMN393218:AMP393218 AWJ393218:AWL393218 BGF393218:BGH393218 BQB393218:BQD393218 BZX393218:BZZ393218 CJT393218:CJV393218 CTP393218:CTR393218 DDL393218:DDN393218 DNH393218:DNJ393218 DXD393218:DXF393218 EGZ393218:EHB393218 EQV393218:EQX393218 FAR393218:FAT393218 FKN393218:FKP393218 FUJ393218:FUL393218 GEF393218:GEH393218 GOB393218:GOD393218 GXX393218:GXZ393218 HHT393218:HHV393218 HRP393218:HRR393218 IBL393218:IBN393218 ILH393218:ILJ393218 IVD393218:IVF393218 JEZ393218:JFB393218 JOV393218:JOX393218 JYR393218:JYT393218 KIN393218:KIP393218 KSJ393218:KSL393218 LCF393218:LCH393218 LMB393218:LMD393218 LVX393218:LVZ393218 MFT393218:MFV393218 MPP393218:MPR393218 MZL393218:MZN393218 NJH393218:NJJ393218 NTD393218:NTF393218 OCZ393218:ODB393218 OMV393218:OMX393218 OWR393218:OWT393218 PGN393218:PGP393218 PQJ393218:PQL393218 QAF393218:QAH393218 QKB393218:QKD393218 QTX393218:QTZ393218 RDT393218:RDV393218 RNP393218:RNR393218 RXL393218:RXN393218 SHH393218:SHJ393218 SRD393218:SRF393218 TAZ393218:TBB393218 TKV393218:TKX393218 TUR393218:TUT393218 UEN393218:UEP393218 UOJ393218:UOL393218 UYF393218:UYH393218 VIB393218:VID393218 VRX393218:VRZ393218 WBT393218:WBV393218 WLP393218:WLR393218 WVL393218:WVN393218 D458754:F458754 IZ458754:JB458754 SV458754:SX458754 ACR458754:ACT458754 AMN458754:AMP458754 AWJ458754:AWL458754 BGF458754:BGH458754 BQB458754:BQD458754 BZX458754:BZZ458754 CJT458754:CJV458754 CTP458754:CTR458754 DDL458754:DDN458754 DNH458754:DNJ458754 DXD458754:DXF458754 EGZ458754:EHB458754 EQV458754:EQX458754 FAR458754:FAT458754 FKN458754:FKP458754 FUJ458754:FUL458754 GEF458754:GEH458754 GOB458754:GOD458754 GXX458754:GXZ458754 HHT458754:HHV458754 HRP458754:HRR458754 IBL458754:IBN458754 ILH458754:ILJ458754 IVD458754:IVF458754 JEZ458754:JFB458754 JOV458754:JOX458754 JYR458754:JYT458754 KIN458754:KIP458754 KSJ458754:KSL458754 LCF458754:LCH458754 LMB458754:LMD458754 LVX458754:LVZ458754 MFT458754:MFV458754 MPP458754:MPR458754 MZL458754:MZN458754 NJH458754:NJJ458754 NTD458754:NTF458754 OCZ458754:ODB458754 OMV458754:OMX458754 OWR458754:OWT458754 PGN458754:PGP458754 PQJ458754:PQL458754 QAF458754:QAH458754 QKB458754:QKD458754 QTX458754:QTZ458754 RDT458754:RDV458754 RNP458754:RNR458754 RXL458754:RXN458754 SHH458754:SHJ458754 SRD458754:SRF458754 TAZ458754:TBB458754 TKV458754:TKX458754 TUR458754:TUT458754 UEN458754:UEP458754 UOJ458754:UOL458754 UYF458754:UYH458754 VIB458754:VID458754 VRX458754:VRZ458754 WBT458754:WBV458754 WLP458754:WLR458754 WVL458754:WVN458754 D524290:F524290 IZ524290:JB524290 SV524290:SX524290 ACR524290:ACT524290 AMN524290:AMP524290 AWJ524290:AWL524290 BGF524290:BGH524290 BQB524290:BQD524290 BZX524290:BZZ524290 CJT524290:CJV524290 CTP524290:CTR524290 DDL524290:DDN524290 DNH524290:DNJ524290 DXD524290:DXF524290 EGZ524290:EHB524290 EQV524290:EQX524290 FAR524290:FAT524290 FKN524290:FKP524290 FUJ524290:FUL524290 GEF524290:GEH524290 GOB524290:GOD524290 GXX524290:GXZ524290 HHT524290:HHV524290 HRP524290:HRR524290 IBL524290:IBN524290 ILH524290:ILJ524290 IVD524290:IVF524290 JEZ524290:JFB524290 JOV524290:JOX524290 JYR524290:JYT524290 KIN524290:KIP524290 KSJ524290:KSL524290 LCF524290:LCH524290 LMB524290:LMD524290 LVX524290:LVZ524290 MFT524290:MFV524290 MPP524290:MPR524290 MZL524290:MZN524290 NJH524290:NJJ524290 NTD524290:NTF524290 OCZ524290:ODB524290 OMV524290:OMX524290 OWR524290:OWT524290 PGN524290:PGP524290 PQJ524290:PQL524290 QAF524290:QAH524290 QKB524290:QKD524290 QTX524290:QTZ524290 RDT524290:RDV524290 RNP524290:RNR524290 RXL524290:RXN524290 SHH524290:SHJ524290 SRD524290:SRF524290 TAZ524290:TBB524290 TKV524290:TKX524290 TUR524290:TUT524290 UEN524290:UEP524290 UOJ524290:UOL524290 UYF524290:UYH524290 VIB524290:VID524290 VRX524290:VRZ524290 WBT524290:WBV524290 WLP524290:WLR524290 WVL524290:WVN524290 D589826:F589826 IZ589826:JB589826 SV589826:SX589826 ACR589826:ACT589826 AMN589826:AMP589826 AWJ589826:AWL589826 BGF589826:BGH589826 BQB589826:BQD589826 BZX589826:BZZ589826 CJT589826:CJV589826 CTP589826:CTR589826 DDL589826:DDN589826 DNH589826:DNJ589826 DXD589826:DXF589826 EGZ589826:EHB589826 EQV589826:EQX589826 FAR589826:FAT589826 FKN589826:FKP589826 FUJ589826:FUL589826 GEF589826:GEH589826 GOB589826:GOD589826 GXX589826:GXZ589826 HHT589826:HHV589826 HRP589826:HRR589826 IBL589826:IBN589826 ILH589826:ILJ589826 IVD589826:IVF589826 JEZ589826:JFB589826 JOV589826:JOX589826 JYR589826:JYT589826 KIN589826:KIP589826 KSJ589826:KSL589826 LCF589826:LCH589826 LMB589826:LMD589826 LVX589826:LVZ589826 MFT589826:MFV589826 MPP589826:MPR589826 MZL589826:MZN589826 NJH589826:NJJ589826 NTD589826:NTF589826 OCZ589826:ODB589826 OMV589826:OMX589826 OWR589826:OWT589826 PGN589826:PGP589826 PQJ589826:PQL589826 QAF589826:QAH589826 QKB589826:QKD589826 QTX589826:QTZ589826 RDT589826:RDV589826 RNP589826:RNR589826 RXL589826:RXN589826 SHH589826:SHJ589826 SRD589826:SRF589826 TAZ589826:TBB589826 TKV589826:TKX589826 TUR589826:TUT589826 UEN589826:UEP589826 UOJ589826:UOL589826 UYF589826:UYH589826 VIB589826:VID589826 VRX589826:VRZ589826 WBT589826:WBV589826 WLP589826:WLR589826 WVL589826:WVN589826 D655362:F655362 IZ655362:JB655362 SV655362:SX655362 ACR655362:ACT655362 AMN655362:AMP655362 AWJ655362:AWL655362 BGF655362:BGH655362 BQB655362:BQD655362 BZX655362:BZZ655362 CJT655362:CJV655362 CTP655362:CTR655362 DDL655362:DDN655362 DNH655362:DNJ655362 DXD655362:DXF655362 EGZ655362:EHB655362 EQV655362:EQX655362 FAR655362:FAT655362 FKN655362:FKP655362 FUJ655362:FUL655362 GEF655362:GEH655362 GOB655362:GOD655362 GXX655362:GXZ655362 HHT655362:HHV655362 HRP655362:HRR655362 IBL655362:IBN655362 ILH655362:ILJ655362 IVD655362:IVF655362 JEZ655362:JFB655362 JOV655362:JOX655362 JYR655362:JYT655362 KIN655362:KIP655362 KSJ655362:KSL655362 LCF655362:LCH655362 LMB655362:LMD655362 LVX655362:LVZ655362 MFT655362:MFV655362 MPP655362:MPR655362 MZL655362:MZN655362 NJH655362:NJJ655362 NTD655362:NTF655362 OCZ655362:ODB655362 OMV655362:OMX655362 OWR655362:OWT655362 PGN655362:PGP655362 PQJ655362:PQL655362 QAF655362:QAH655362 QKB655362:QKD655362 QTX655362:QTZ655362 RDT655362:RDV655362 RNP655362:RNR655362 RXL655362:RXN655362 SHH655362:SHJ655362 SRD655362:SRF655362 TAZ655362:TBB655362 TKV655362:TKX655362 TUR655362:TUT655362 UEN655362:UEP655362 UOJ655362:UOL655362 UYF655362:UYH655362 VIB655362:VID655362 VRX655362:VRZ655362 WBT655362:WBV655362 WLP655362:WLR655362 WVL655362:WVN655362 D720898:F720898 IZ720898:JB720898 SV720898:SX720898 ACR720898:ACT720898 AMN720898:AMP720898 AWJ720898:AWL720898 BGF720898:BGH720898 BQB720898:BQD720898 BZX720898:BZZ720898 CJT720898:CJV720898 CTP720898:CTR720898 DDL720898:DDN720898 DNH720898:DNJ720898 DXD720898:DXF720898 EGZ720898:EHB720898 EQV720898:EQX720898 FAR720898:FAT720898 FKN720898:FKP720898 FUJ720898:FUL720898 GEF720898:GEH720898 GOB720898:GOD720898 GXX720898:GXZ720898 HHT720898:HHV720898 HRP720898:HRR720898 IBL720898:IBN720898 ILH720898:ILJ720898 IVD720898:IVF720898 JEZ720898:JFB720898 JOV720898:JOX720898 JYR720898:JYT720898 KIN720898:KIP720898 KSJ720898:KSL720898 LCF720898:LCH720898 LMB720898:LMD720898 LVX720898:LVZ720898 MFT720898:MFV720898 MPP720898:MPR720898 MZL720898:MZN720898 NJH720898:NJJ720898 NTD720898:NTF720898 OCZ720898:ODB720898 OMV720898:OMX720898 OWR720898:OWT720898 PGN720898:PGP720898 PQJ720898:PQL720898 QAF720898:QAH720898 QKB720898:QKD720898 QTX720898:QTZ720898 RDT720898:RDV720898 RNP720898:RNR720898 RXL720898:RXN720898 SHH720898:SHJ720898 SRD720898:SRF720898 TAZ720898:TBB720898 TKV720898:TKX720898 TUR720898:TUT720898 UEN720898:UEP720898 UOJ720898:UOL720898 UYF720898:UYH720898 VIB720898:VID720898 VRX720898:VRZ720898 WBT720898:WBV720898 WLP720898:WLR720898 WVL720898:WVN720898 D786434:F786434 IZ786434:JB786434 SV786434:SX786434 ACR786434:ACT786434 AMN786434:AMP786434 AWJ786434:AWL786434 BGF786434:BGH786434 BQB786434:BQD786434 BZX786434:BZZ786434 CJT786434:CJV786434 CTP786434:CTR786434 DDL786434:DDN786434 DNH786434:DNJ786434 DXD786434:DXF786434 EGZ786434:EHB786434 EQV786434:EQX786434 FAR786434:FAT786434 FKN786434:FKP786434 FUJ786434:FUL786434 GEF786434:GEH786434 GOB786434:GOD786434 GXX786434:GXZ786434 HHT786434:HHV786434 HRP786434:HRR786434 IBL786434:IBN786434 ILH786434:ILJ786434 IVD786434:IVF786434 JEZ786434:JFB786434 JOV786434:JOX786434 JYR786434:JYT786434 KIN786434:KIP786434 KSJ786434:KSL786434 LCF786434:LCH786434 LMB786434:LMD786434 LVX786434:LVZ786434 MFT786434:MFV786434 MPP786434:MPR786434 MZL786434:MZN786434 NJH786434:NJJ786434 NTD786434:NTF786434 OCZ786434:ODB786434 OMV786434:OMX786434 OWR786434:OWT786434 PGN786434:PGP786434 PQJ786434:PQL786434 QAF786434:QAH786434 QKB786434:QKD786434 QTX786434:QTZ786434 RDT786434:RDV786434 RNP786434:RNR786434 RXL786434:RXN786434 SHH786434:SHJ786434 SRD786434:SRF786434 TAZ786434:TBB786434 TKV786434:TKX786434 TUR786434:TUT786434 UEN786434:UEP786434 UOJ786434:UOL786434 UYF786434:UYH786434 VIB786434:VID786434 VRX786434:VRZ786434 WBT786434:WBV786434 WLP786434:WLR786434 WVL786434:WVN786434 D851970:F851970 IZ851970:JB851970 SV851970:SX851970 ACR851970:ACT851970 AMN851970:AMP851970 AWJ851970:AWL851970 BGF851970:BGH851970 BQB851970:BQD851970 BZX851970:BZZ851970 CJT851970:CJV851970 CTP851970:CTR851970 DDL851970:DDN851970 DNH851970:DNJ851970 DXD851970:DXF851970 EGZ851970:EHB851970 EQV851970:EQX851970 FAR851970:FAT851970 FKN851970:FKP851970 FUJ851970:FUL851970 GEF851970:GEH851970 GOB851970:GOD851970 GXX851970:GXZ851970 HHT851970:HHV851970 HRP851970:HRR851970 IBL851970:IBN851970 ILH851970:ILJ851970 IVD851970:IVF851970 JEZ851970:JFB851970 JOV851970:JOX851970 JYR851970:JYT851970 KIN851970:KIP851970 KSJ851970:KSL851970 LCF851970:LCH851970 LMB851970:LMD851970 LVX851970:LVZ851970 MFT851970:MFV851970 MPP851970:MPR851970 MZL851970:MZN851970 NJH851970:NJJ851970 NTD851970:NTF851970 OCZ851970:ODB851970 OMV851970:OMX851970 OWR851970:OWT851970 PGN851970:PGP851970 PQJ851970:PQL851970 QAF851970:QAH851970 QKB851970:QKD851970 QTX851970:QTZ851970 RDT851970:RDV851970 RNP851970:RNR851970 RXL851970:RXN851970 SHH851970:SHJ851970 SRD851970:SRF851970 TAZ851970:TBB851970 TKV851970:TKX851970 TUR851970:TUT851970 UEN851970:UEP851970 UOJ851970:UOL851970 UYF851970:UYH851970 VIB851970:VID851970 VRX851970:VRZ851970 WBT851970:WBV851970 WLP851970:WLR851970 WVL851970:WVN851970 D917506:F917506 IZ917506:JB917506 SV917506:SX917506 ACR917506:ACT917506 AMN917506:AMP917506 AWJ917506:AWL917506 BGF917506:BGH917506 BQB917506:BQD917506 BZX917506:BZZ917506 CJT917506:CJV917506 CTP917506:CTR917506 DDL917506:DDN917506 DNH917506:DNJ917506 DXD917506:DXF917506 EGZ917506:EHB917506 EQV917506:EQX917506 FAR917506:FAT917506 FKN917506:FKP917506 FUJ917506:FUL917506 GEF917506:GEH917506 GOB917506:GOD917506 GXX917506:GXZ917506 HHT917506:HHV917506 HRP917506:HRR917506 IBL917506:IBN917506 ILH917506:ILJ917506 IVD917506:IVF917506 JEZ917506:JFB917506 JOV917506:JOX917506 JYR917506:JYT917506 KIN917506:KIP917506 KSJ917506:KSL917506 LCF917506:LCH917506 LMB917506:LMD917506 LVX917506:LVZ917506 MFT917506:MFV917506 MPP917506:MPR917506 MZL917506:MZN917506 NJH917506:NJJ917506 NTD917506:NTF917506 OCZ917506:ODB917506 OMV917506:OMX917506 OWR917506:OWT917506 PGN917506:PGP917506 PQJ917506:PQL917506 QAF917506:QAH917506 QKB917506:QKD917506 QTX917506:QTZ917506 RDT917506:RDV917506 RNP917506:RNR917506 RXL917506:RXN917506 SHH917506:SHJ917506 SRD917506:SRF917506 TAZ917506:TBB917506 TKV917506:TKX917506 TUR917506:TUT917506 UEN917506:UEP917506 UOJ917506:UOL917506 UYF917506:UYH917506 VIB917506:VID917506 VRX917506:VRZ917506 WBT917506:WBV917506 WLP917506:WLR917506 WVL917506:WVN917506 D983042:F983042 IZ983042:JB983042 SV983042:SX983042 ACR983042:ACT983042 AMN983042:AMP983042 AWJ983042:AWL983042 BGF983042:BGH983042 BQB983042:BQD983042 BZX983042:BZZ983042 CJT983042:CJV983042 CTP983042:CTR983042 DDL983042:DDN983042 DNH983042:DNJ983042 DXD983042:DXF983042 EGZ983042:EHB983042 EQV983042:EQX983042 FAR983042:FAT983042 FKN983042:FKP983042 FUJ983042:FUL983042 GEF983042:GEH983042 GOB983042:GOD983042 GXX983042:GXZ983042 HHT983042:HHV983042 HRP983042:HRR983042 IBL983042:IBN983042 ILH983042:ILJ983042 IVD983042:IVF983042 JEZ983042:JFB983042 JOV983042:JOX983042 JYR983042:JYT983042 KIN983042:KIP983042 KSJ983042:KSL983042 LCF983042:LCH983042 LMB983042:LMD983042 LVX983042:LVZ983042 MFT983042:MFV983042 MPP983042:MPR983042 MZL983042:MZN983042 NJH983042:NJJ983042 NTD983042:NTF983042 OCZ983042:ODB983042 OMV983042:OMX983042 OWR983042:OWT983042 PGN983042:PGP983042 PQJ983042:PQL983042 QAF983042:QAH983042 QKB983042:QKD983042 QTX983042:QTZ983042 RDT983042:RDV983042 RNP983042:RNR983042 RXL983042:RXN983042 SHH983042:SHJ983042 SRD983042:SRF983042 TAZ983042:TBB983042 TKV983042:TKX983042 TUR983042:TUT983042 UEN983042:UEP983042 UOJ983042:UOL983042 UYF983042:UYH983042 VIB983042:VID983042 VRX983042:VRZ983042 WBT983042:WBV983042 WLP983042:WLR983042 WVL983042:WVN983042 H6:K6 JD6:JG6 SZ6:TC6 ACV6:ACY6 AMR6:AMU6 AWN6:AWQ6 BGJ6:BGM6 BQF6:BQI6 CAB6:CAE6 CJX6:CKA6 CTT6:CTW6 DDP6:DDS6 DNL6:DNO6 DXH6:DXK6 EHD6:EHG6 EQZ6:ERC6 FAV6:FAY6 FKR6:FKU6 FUN6:FUQ6 GEJ6:GEM6 GOF6:GOI6 GYB6:GYE6 HHX6:HIA6 HRT6:HRW6 IBP6:IBS6 ILL6:ILO6 IVH6:IVK6 JFD6:JFG6 JOZ6:JPC6 JYV6:JYY6 KIR6:KIU6 KSN6:KSQ6 LCJ6:LCM6 LMF6:LMI6 LWB6:LWE6 MFX6:MGA6 MPT6:MPW6 MZP6:MZS6 NJL6:NJO6 NTH6:NTK6 ODD6:ODG6 OMZ6:ONC6 OWV6:OWY6 PGR6:PGU6 PQN6:PQQ6 QAJ6:QAM6 QKF6:QKI6 QUB6:QUE6 RDX6:REA6 RNT6:RNW6 RXP6:RXS6 SHL6:SHO6 SRH6:SRK6 TBD6:TBG6 TKZ6:TLC6 TUV6:TUY6 UER6:UEU6 UON6:UOQ6 UYJ6:UYM6 VIF6:VII6 VSB6:VSE6 WBX6:WCA6 WLT6:WLW6 WVP6:WVS6 H65542:K65542 JD65542:JG65542 SZ65542:TC65542 ACV65542:ACY65542 AMR65542:AMU65542 AWN65542:AWQ65542 BGJ65542:BGM65542 BQF65542:BQI65542 CAB65542:CAE65542 CJX65542:CKA65542 CTT65542:CTW65542 DDP65542:DDS65542 DNL65542:DNO65542 DXH65542:DXK65542 EHD65542:EHG65542 EQZ65542:ERC65542 FAV65542:FAY65542 FKR65542:FKU65542 FUN65542:FUQ65542 GEJ65542:GEM65542 GOF65542:GOI65542 GYB65542:GYE65542 HHX65542:HIA65542 HRT65542:HRW65542 IBP65542:IBS65542 ILL65542:ILO65542 IVH65542:IVK65542 JFD65542:JFG65542 JOZ65542:JPC65542 JYV65542:JYY65542 KIR65542:KIU65542 KSN65542:KSQ65542 LCJ65542:LCM65542 LMF65542:LMI65542 LWB65542:LWE65542 MFX65542:MGA65542 MPT65542:MPW65542 MZP65542:MZS65542 NJL65542:NJO65542 NTH65542:NTK65542 ODD65542:ODG65542 OMZ65542:ONC65542 OWV65542:OWY65542 PGR65542:PGU65542 PQN65542:PQQ65542 QAJ65542:QAM65542 QKF65542:QKI65542 QUB65542:QUE65542 RDX65542:REA65542 RNT65542:RNW65542 RXP65542:RXS65542 SHL65542:SHO65542 SRH65542:SRK65542 TBD65542:TBG65542 TKZ65542:TLC65542 TUV65542:TUY65542 UER65542:UEU65542 UON65542:UOQ65542 UYJ65542:UYM65542 VIF65542:VII65542 VSB65542:VSE65542 WBX65542:WCA65542 WLT65542:WLW65542 WVP65542:WVS65542 H131078:K131078 JD131078:JG131078 SZ131078:TC131078 ACV131078:ACY131078 AMR131078:AMU131078 AWN131078:AWQ131078 BGJ131078:BGM131078 BQF131078:BQI131078 CAB131078:CAE131078 CJX131078:CKA131078 CTT131078:CTW131078 DDP131078:DDS131078 DNL131078:DNO131078 DXH131078:DXK131078 EHD131078:EHG131078 EQZ131078:ERC131078 FAV131078:FAY131078 FKR131078:FKU131078 FUN131078:FUQ131078 GEJ131078:GEM131078 GOF131078:GOI131078 GYB131078:GYE131078 HHX131078:HIA131078 HRT131078:HRW131078 IBP131078:IBS131078 ILL131078:ILO131078 IVH131078:IVK131078 JFD131078:JFG131078 JOZ131078:JPC131078 JYV131078:JYY131078 KIR131078:KIU131078 KSN131078:KSQ131078 LCJ131078:LCM131078 LMF131078:LMI131078 LWB131078:LWE131078 MFX131078:MGA131078 MPT131078:MPW131078 MZP131078:MZS131078 NJL131078:NJO131078 NTH131078:NTK131078 ODD131078:ODG131078 OMZ131078:ONC131078 OWV131078:OWY131078 PGR131078:PGU131078 PQN131078:PQQ131078 QAJ131078:QAM131078 QKF131078:QKI131078 QUB131078:QUE131078 RDX131078:REA131078 RNT131078:RNW131078 RXP131078:RXS131078 SHL131078:SHO131078 SRH131078:SRK131078 TBD131078:TBG131078 TKZ131078:TLC131078 TUV131078:TUY131078 UER131078:UEU131078 UON131078:UOQ131078 UYJ131078:UYM131078 VIF131078:VII131078 VSB131078:VSE131078 WBX131078:WCA131078 WLT131078:WLW131078 WVP131078:WVS131078 H196614:K196614 JD196614:JG196614 SZ196614:TC196614 ACV196614:ACY196614 AMR196614:AMU196614 AWN196614:AWQ196614 BGJ196614:BGM196614 BQF196614:BQI196614 CAB196614:CAE196614 CJX196614:CKA196614 CTT196614:CTW196614 DDP196614:DDS196614 DNL196614:DNO196614 DXH196614:DXK196614 EHD196614:EHG196614 EQZ196614:ERC196614 FAV196614:FAY196614 FKR196614:FKU196614 FUN196614:FUQ196614 GEJ196614:GEM196614 GOF196614:GOI196614 GYB196614:GYE196614 HHX196614:HIA196614 HRT196614:HRW196614 IBP196614:IBS196614 ILL196614:ILO196614 IVH196614:IVK196614 JFD196614:JFG196614 JOZ196614:JPC196614 JYV196614:JYY196614 KIR196614:KIU196614 KSN196614:KSQ196614 LCJ196614:LCM196614 LMF196614:LMI196614 LWB196614:LWE196614 MFX196614:MGA196614 MPT196614:MPW196614 MZP196614:MZS196614 NJL196614:NJO196614 NTH196614:NTK196614 ODD196614:ODG196614 OMZ196614:ONC196614 OWV196614:OWY196614 PGR196614:PGU196614 PQN196614:PQQ196614 QAJ196614:QAM196614 QKF196614:QKI196614 QUB196614:QUE196614 RDX196614:REA196614 RNT196614:RNW196614 RXP196614:RXS196614 SHL196614:SHO196614 SRH196614:SRK196614 TBD196614:TBG196614 TKZ196614:TLC196614 TUV196614:TUY196614 UER196614:UEU196614 UON196614:UOQ196614 UYJ196614:UYM196614 VIF196614:VII196614 VSB196614:VSE196614 WBX196614:WCA196614 WLT196614:WLW196614 WVP196614:WVS196614 H262150:K262150 JD262150:JG262150 SZ262150:TC262150 ACV262150:ACY262150 AMR262150:AMU262150 AWN262150:AWQ262150 BGJ262150:BGM262150 BQF262150:BQI262150 CAB262150:CAE262150 CJX262150:CKA262150 CTT262150:CTW262150 DDP262150:DDS262150 DNL262150:DNO262150 DXH262150:DXK262150 EHD262150:EHG262150 EQZ262150:ERC262150 FAV262150:FAY262150 FKR262150:FKU262150 FUN262150:FUQ262150 GEJ262150:GEM262150 GOF262150:GOI262150 GYB262150:GYE262150 HHX262150:HIA262150 HRT262150:HRW262150 IBP262150:IBS262150 ILL262150:ILO262150 IVH262150:IVK262150 JFD262150:JFG262150 JOZ262150:JPC262150 JYV262150:JYY262150 KIR262150:KIU262150 KSN262150:KSQ262150 LCJ262150:LCM262150 LMF262150:LMI262150 LWB262150:LWE262150 MFX262150:MGA262150 MPT262150:MPW262150 MZP262150:MZS262150 NJL262150:NJO262150 NTH262150:NTK262150 ODD262150:ODG262150 OMZ262150:ONC262150 OWV262150:OWY262150 PGR262150:PGU262150 PQN262150:PQQ262150 QAJ262150:QAM262150 QKF262150:QKI262150 QUB262150:QUE262150 RDX262150:REA262150 RNT262150:RNW262150 RXP262150:RXS262150 SHL262150:SHO262150 SRH262150:SRK262150 TBD262150:TBG262150 TKZ262150:TLC262150 TUV262150:TUY262150 UER262150:UEU262150 UON262150:UOQ262150 UYJ262150:UYM262150 VIF262150:VII262150 VSB262150:VSE262150 WBX262150:WCA262150 WLT262150:WLW262150 WVP262150:WVS262150 H327686:K327686 JD327686:JG327686 SZ327686:TC327686 ACV327686:ACY327686 AMR327686:AMU327686 AWN327686:AWQ327686 BGJ327686:BGM327686 BQF327686:BQI327686 CAB327686:CAE327686 CJX327686:CKA327686 CTT327686:CTW327686 DDP327686:DDS327686 DNL327686:DNO327686 DXH327686:DXK327686 EHD327686:EHG327686 EQZ327686:ERC327686 FAV327686:FAY327686 FKR327686:FKU327686 FUN327686:FUQ327686 GEJ327686:GEM327686 GOF327686:GOI327686 GYB327686:GYE327686 HHX327686:HIA327686 HRT327686:HRW327686 IBP327686:IBS327686 ILL327686:ILO327686 IVH327686:IVK327686 JFD327686:JFG327686 JOZ327686:JPC327686 JYV327686:JYY327686 KIR327686:KIU327686 KSN327686:KSQ327686 LCJ327686:LCM327686 LMF327686:LMI327686 LWB327686:LWE327686 MFX327686:MGA327686 MPT327686:MPW327686 MZP327686:MZS327686 NJL327686:NJO327686 NTH327686:NTK327686 ODD327686:ODG327686 OMZ327686:ONC327686 OWV327686:OWY327686 PGR327686:PGU327686 PQN327686:PQQ327686 QAJ327686:QAM327686 QKF327686:QKI327686 QUB327686:QUE327686 RDX327686:REA327686 RNT327686:RNW327686 RXP327686:RXS327686 SHL327686:SHO327686 SRH327686:SRK327686 TBD327686:TBG327686 TKZ327686:TLC327686 TUV327686:TUY327686 UER327686:UEU327686 UON327686:UOQ327686 UYJ327686:UYM327686 VIF327686:VII327686 VSB327686:VSE327686 WBX327686:WCA327686 WLT327686:WLW327686 WVP327686:WVS327686 H393222:K393222 JD393222:JG393222 SZ393222:TC393222 ACV393222:ACY393222 AMR393222:AMU393222 AWN393222:AWQ393222 BGJ393222:BGM393222 BQF393222:BQI393222 CAB393222:CAE393222 CJX393222:CKA393222 CTT393222:CTW393222 DDP393222:DDS393222 DNL393222:DNO393222 DXH393222:DXK393222 EHD393222:EHG393222 EQZ393222:ERC393222 FAV393222:FAY393222 FKR393222:FKU393222 FUN393222:FUQ393222 GEJ393222:GEM393222 GOF393222:GOI393222 GYB393222:GYE393222 HHX393222:HIA393222 HRT393222:HRW393222 IBP393222:IBS393222 ILL393222:ILO393222 IVH393222:IVK393222 JFD393222:JFG393222 JOZ393222:JPC393222 JYV393222:JYY393222 KIR393222:KIU393222 KSN393222:KSQ393222 LCJ393222:LCM393222 LMF393222:LMI393222 LWB393222:LWE393222 MFX393222:MGA393222 MPT393222:MPW393222 MZP393222:MZS393222 NJL393222:NJO393222 NTH393222:NTK393222 ODD393222:ODG393222 OMZ393222:ONC393222 OWV393222:OWY393222 PGR393222:PGU393222 PQN393222:PQQ393222 QAJ393222:QAM393222 QKF393222:QKI393222 QUB393222:QUE393222 RDX393222:REA393222 RNT393222:RNW393222 RXP393222:RXS393222 SHL393222:SHO393222 SRH393222:SRK393222 TBD393222:TBG393222 TKZ393222:TLC393222 TUV393222:TUY393222 UER393222:UEU393222 UON393222:UOQ393222 UYJ393222:UYM393222 VIF393222:VII393222 VSB393222:VSE393222 WBX393222:WCA393222 WLT393222:WLW393222 WVP393222:WVS393222 H458758:K458758 JD458758:JG458758 SZ458758:TC458758 ACV458758:ACY458758 AMR458758:AMU458758 AWN458758:AWQ458758 BGJ458758:BGM458758 BQF458758:BQI458758 CAB458758:CAE458758 CJX458758:CKA458758 CTT458758:CTW458758 DDP458758:DDS458758 DNL458758:DNO458758 DXH458758:DXK458758 EHD458758:EHG458758 EQZ458758:ERC458758 FAV458758:FAY458758 FKR458758:FKU458758 FUN458758:FUQ458758 GEJ458758:GEM458758 GOF458758:GOI458758 GYB458758:GYE458758 HHX458758:HIA458758 HRT458758:HRW458758 IBP458758:IBS458758 ILL458758:ILO458758 IVH458758:IVK458758 JFD458758:JFG458758 JOZ458758:JPC458758 JYV458758:JYY458758 KIR458758:KIU458758 KSN458758:KSQ458758 LCJ458758:LCM458758 LMF458758:LMI458758 LWB458758:LWE458758 MFX458758:MGA458758 MPT458758:MPW458758 MZP458758:MZS458758 NJL458758:NJO458758 NTH458758:NTK458758 ODD458758:ODG458758 OMZ458758:ONC458758 OWV458758:OWY458758 PGR458758:PGU458758 PQN458758:PQQ458758 QAJ458758:QAM458758 QKF458758:QKI458758 QUB458758:QUE458758 RDX458758:REA458758 RNT458758:RNW458758 RXP458758:RXS458758 SHL458758:SHO458758 SRH458758:SRK458758 TBD458758:TBG458758 TKZ458758:TLC458758 TUV458758:TUY458758 UER458758:UEU458758 UON458758:UOQ458758 UYJ458758:UYM458758 VIF458758:VII458758 VSB458758:VSE458758 WBX458758:WCA458758 WLT458758:WLW458758 WVP458758:WVS458758 H524294:K524294 JD524294:JG524294 SZ524294:TC524294 ACV524294:ACY524294 AMR524294:AMU524294 AWN524294:AWQ524294 BGJ524294:BGM524294 BQF524294:BQI524294 CAB524294:CAE524294 CJX524294:CKA524294 CTT524294:CTW524294 DDP524294:DDS524294 DNL524294:DNO524294 DXH524294:DXK524294 EHD524294:EHG524294 EQZ524294:ERC524294 FAV524294:FAY524294 FKR524294:FKU524294 FUN524294:FUQ524294 GEJ524294:GEM524294 GOF524294:GOI524294 GYB524294:GYE524294 HHX524294:HIA524294 HRT524294:HRW524294 IBP524294:IBS524294 ILL524294:ILO524294 IVH524294:IVK524294 JFD524294:JFG524294 JOZ524294:JPC524294 JYV524294:JYY524294 KIR524294:KIU524294 KSN524294:KSQ524294 LCJ524294:LCM524294 LMF524294:LMI524294 LWB524294:LWE524294 MFX524294:MGA524294 MPT524294:MPW524294 MZP524294:MZS524294 NJL524294:NJO524294 NTH524294:NTK524294 ODD524294:ODG524294 OMZ524294:ONC524294 OWV524294:OWY524294 PGR524294:PGU524294 PQN524294:PQQ524294 QAJ524294:QAM524294 QKF524294:QKI524294 QUB524294:QUE524294 RDX524294:REA524294 RNT524294:RNW524294 RXP524294:RXS524294 SHL524294:SHO524294 SRH524294:SRK524294 TBD524294:TBG524294 TKZ524294:TLC524294 TUV524294:TUY524294 UER524294:UEU524294 UON524294:UOQ524294 UYJ524294:UYM524294 VIF524294:VII524294 VSB524294:VSE524294 WBX524294:WCA524294 WLT524294:WLW524294 WVP524294:WVS524294 H589830:K589830 JD589830:JG589830 SZ589830:TC589830 ACV589830:ACY589830 AMR589830:AMU589830 AWN589830:AWQ589830 BGJ589830:BGM589830 BQF589830:BQI589830 CAB589830:CAE589830 CJX589830:CKA589830 CTT589830:CTW589830 DDP589830:DDS589830 DNL589830:DNO589830 DXH589830:DXK589830 EHD589830:EHG589830 EQZ589830:ERC589830 FAV589830:FAY589830 FKR589830:FKU589830 FUN589830:FUQ589830 GEJ589830:GEM589830 GOF589830:GOI589830 GYB589830:GYE589830 HHX589830:HIA589830 HRT589830:HRW589830 IBP589830:IBS589830 ILL589830:ILO589830 IVH589830:IVK589830 JFD589830:JFG589830 JOZ589830:JPC589830 JYV589830:JYY589830 KIR589830:KIU589830 KSN589830:KSQ589830 LCJ589830:LCM589830 LMF589830:LMI589830 LWB589830:LWE589830 MFX589830:MGA589830 MPT589830:MPW589830 MZP589830:MZS589830 NJL589830:NJO589830 NTH589830:NTK589830 ODD589830:ODG589830 OMZ589830:ONC589830 OWV589830:OWY589830 PGR589830:PGU589830 PQN589830:PQQ589830 QAJ589830:QAM589830 QKF589830:QKI589830 QUB589830:QUE589830 RDX589830:REA589830 RNT589830:RNW589830 RXP589830:RXS589830 SHL589830:SHO589830 SRH589830:SRK589830 TBD589830:TBG589830 TKZ589830:TLC589830 TUV589830:TUY589830 UER589830:UEU589830 UON589830:UOQ589830 UYJ589830:UYM589830 VIF589830:VII589830 VSB589830:VSE589830 WBX589830:WCA589830 WLT589830:WLW589830 WVP589830:WVS589830 H655366:K655366 JD655366:JG655366 SZ655366:TC655366 ACV655366:ACY655366 AMR655366:AMU655366 AWN655366:AWQ655366 BGJ655366:BGM655366 BQF655366:BQI655366 CAB655366:CAE655366 CJX655366:CKA655366 CTT655366:CTW655366 DDP655366:DDS655366 DNL655366:DNO655366 DXH655366:DXK655366 EHD655366:EHG655366 EQZ655366:ERC655366 FAV655366:FAY655366 FKR655366:FKU655366 FUN655366:FUQ655366 GEJ655366:GEM655366 GOF655366:GOI655366 GYB655366:GYE655366 HHX655366:HIA655366 HRT655366:HRW655366 IBP655366:IBS655366 ILL655366:ILO655366 IVH655366:IVK655366 JFD655366:JFG655366 JOZ655366:JPC655366 JYV655366:JYY655366 KIR655366:KIU655366 KSN655366:KSQ655366 LCJ655366:LCM655366 LMF655366:LMI655366 LWB655366:LWE655366 MFX655366:MGA655366 MPT655366:MPW655366 MZP655366:MZS655366 NJL655366:NJO655366 NTH655366:NTK655366 ODD655366:ODG655366 OMZ655366:ONC655366 OWV655366:OWY655366 PGR655366:PGU655366 PQN655366:PQQ655366 QAJ655366:QAM655366 QKF655366:QKI655366 QUB655366:QUE655366 RDX655366:REA655366 RNT655366:RNW655366 RXP655366:RXS655366 SHL655366:SHO655366 SRH655366:SRK655366 TBD655366:TBG655366 TKZ655366:TLC655366 TUV655366:TUY655366 UER655366:UEU655366 UON655366:UOQ655366 UYJ655366:UYM655366 VIF655366:VII655366 VSB655366:VSE655366 WBX655366:WCA655366 WLT655366:WLW655366 WVP655366:WVS655366 H720902:K720902 JD720902:JG720902 SZ720902:TC720902 ACV720902:ACY720902 AMR720902:AMU720902 AWN720902:AWQ720902 BGJ720902:BGM720902 BQF720902:BQI720902 CAB720902:CAE720902 CJX720902:CKA720902 CTT720902:CTW720902 DDP720902:DDS720902 DNL720902:DNO720902 DXH720902:DXK720902 EHD720902:EHG720902 EQZ720902:ERC720902 FAV720902:FAY720902 FKR720902:FKU720902 FUN720902:FUQ720902 GEJ720902:GEM720902 GOF720902:GOI720902 GYB720902:GYE720902 HHX720902:HIA720902 HRT720902:HRW720902 IBP720902:IBS720902 ILL720902:ILO720902 IVH720902:IVK720902 JFD720902:JFG720902 JOZ720902:JPC720902 JYV720902:JYY720902 KIR720902:KIU720902 KSN720902:KSQ720902 LCJ720902:LCM720902 LMF720902:LMI720902 LWB720902:LWE720902 MFX720902:MGA720902 MPT720902:MPW720902 MZP720902:MZS720902 NJL720902:NJO720902 NTH720902:NTK720902 ODD720902:ODG720902 OMZ720902:ONC720902 OWV720902:OWY720902 PGR720902:PGU720902 PQN720902:PQQ720902 QAJ720902:QAM720902 QKF720902:QKI720902 QUB720902:QUE720902 RDX720902:REA720902 RNT720902:RNW720902 RXP720902:RXS720902 SHL720902:SHO720902 SRH720902:SRK720902 TBD720902:TBG720902 TKZ720902:TLC720902 TUV720902:TUY720902 UER720902:UEU720902 UON720902:UOQ720902 UYJ720902:UYM720902 VIF720902:VII720902 VSB720902:VSE720902 WBX720902:WCA720902 WLT720902:WLW720902 WVP720902:WVS720902 H786438:K786438 JD786438:JG786438 SZ786438:TC786438 ACV786438:ACY786438 AMR786438:AMU786438 AWN786438:AWQ786438 BGJ786438:BGM786438 BQF786438:BQI786438 CAB786438:CAE786438 CJX786438:CKA786438 CTT786438:CTW786438 DDP786438:DDS786438 DNL786438:DNO786438 DXH786438:DXK786438 EHD786438:EHG786438 EQZ786438:ERC786438 FAV786438:FAY786438 FKR786438:FKU786438 FUN786438:FUQ786438 GEJ786438:GEM786438 GOF786438:GOI786438 GYB786438:GYE786438 HHX786438:HIA786438 HRT786438:HRW786438 IBP786438:IBS786438 ILL786438:ILO786438 IVH786438:IVK786438 JFD786438:JFG786438 JOZ786438:JPC786438 JYV786438:JYY786438 KIR786438:KIU786438 KSN786438:KSQ786438 LCJ786438:LCM786438 LMF786438:LMI786438 LWB786438:LWE786438 MFX786438:MGA786438 MPT786438:MPW786438 MZP786438:MZS786438 NJL786438:NJO786438 NTH786438:NTK786438 ODD786438:ODG786438 OMZ786438:ONC786438 OWV786438:OWY786438 PGR786438:PGU786438 PQN786438:PQQ786438 QAJ786438:QAM786438 QKF786438:QKI786438 QUB786438:QUE786438 RDX786438:REA786438 RNT786438:RNW786438 RXP786438:RXS786438 SHL786438:SHO786438 SRH786438:SRK786438 TBD786438:TBG786438 TKZ786438:TLC786438 TUV786438:TUY786438 UER786438:UEU786438 UON786438:UOQ786438 UYJ786438:UYM786438 VIF786438:VII786438 VSB786438:VSE786438 WBX786438:WCA786438 WLT786438:WLW786438 WVP786438:WVS786438 H851974:K851974 JD851974:JG851974 SZ851974:TC851974 ACV851974:ACY851974 AMR851974:AMU851974 AWN851974:AWQ851974 BGJ851974:BGM851974 BQF851974:BQI851974 CAB851974:CAE851974 CJX851974:CKA851974 CTT851974:CTW851974 DDP851974:DDS851974 DNL851974:DNO851974 DXH851974:DXK851974 EHD851974:EHG851974 EQZ851974:ERC851974 FAV851974:FAY851974 FKR851974:FKU851974 FUN851974:FUQ851974 GEJ851974:GEM851974 GOF851974:GOI851974 GYB851974:GYE851974 HHX851974:HIA851974 HRT851974:HRW851974 IBP851974:IBS851974 ILL851974:ILO851974 IVH851974:IVK851974 JFD851974:JFG851974 JOZ851974:JPC851974 JYV851974:JYY851974 KIR851974:KIU851974 KSN851974:KSQ851974 LCJ851974:LCM851974 LMF851974:LMI851974 LWB851974:LWE851974 MFX851974:MGA851974 MPT851974:MPW851974 MZP851974:MZS851974 NJL851974:NJO851974 NTH851974:NTK851974 ODD851974:ODG851974 OMZ851974:ONC851974 OWV851974:OWY851974 PGR851974:PGU851974 PQN851974:PQQ851974 QAJ851974:QAM851974 QKF851974:QKI851974 QUB851974:QUE851974 RDX851974:REA851974 RNT851974:RNW851974 RXP851974:RXS851974 SHL851974:SHO851974 SRH851974:SRK851974 TBD851974:TBG851974 TKZ851974:TLC851974 TUV851974:TUY851974 UER851974:UEU851974 UON851974:UOQ851974 UYJ851974:UYM851974 VIF851974:VII851974 VSB851974:VSE851974 WBX851974:WCA851974 WLT851974:WLW851974 WVP851974:WVS851974 H917510:K917510 JD917510:JG917510 SZ917510:TC917510 ACV917510:ACY917510 AMR917510:AMU917510 AWN917510:AWQ917510 BGJ917510:BGM917510 BQF917510:BQI917510 CAB917510:CAE917510 CJX917510:CKA917510 CTT917510:CTW917510 DDP917510:DDS917510 DNL917510:DNO917510 DXH917510:DXK917510 EHD917510:EHG917510 EQZ917510:ERC917510 FAV917510:FAY917510 FKR917510:FKU917510 FUN917510:FUQ917510 GEJ917510:GEM917510 GOF917510:GOI917510 GYB917510:GYE917510 HHX917510:HIA917510 HRT917510:HRW917510 IBP917510:IBS917510 ILL917510:ILO917510 IVH917510:IVK917510 JFD917510:JFG917510 JOZ917510:JPC917510 JYV917510:JYY917510 KIR917510:KIU917510 KSN917510:KSQ917510 LCJ917510:LCM917510 LMF917510:LMI917510 LWB917510:LWE917510 MFX917510:MGA917510 MPT917510:MPW917510 MZP917510:MZS917510 NJL917510:NJO917510 NTH917510:NTK917510 ODD917510:ODG917510 OMZ917510:ONC917510 OWV917510:OWY917510 PGR917510:PGU917510 PQN917510:PQQ917510 QAJ917510:QAM917510 QKF917510:QKI917510 QUB917510:QUE917510 RDX917510:REA917510 RNT917510:RNW917510 RXP917510:RXS917510 SHL917510:SHO917510 SRH917510:SRK917510 TBD917510:TBG917510 TKZ917510:TLC917510 TUV917510:TUY917510 UER917510:UEU917510 UON917510:UOQ917510 UYJ917510:UYM917510 VIF917510:VII917510 VSB917510:VSE917510 WBX917510:WCA917510 WLT917510:WLW917510 WVP917510:WVS917510 H983046:K983046 JD983046:JG983046 SZ983046:TC983046 ACV983046:ACY983046 AMR983046:AMU983046 AWN983046:AWQ983046 BGJ983046:BGM983046 BQF983046:BQI983046 CAB983046:CAE983046 CJX983046:CKA983046 CTT983046:CTW983046 DDP983046:DDS983046 DNL983046:DNO983046 DXH983046:DXK983046 EHD983046:EHG983046 EQZ983046:ERC983046 FAV983046:FAY983046 FKR983046:FKU983046 FUN983046:FUQ983046 GEJ983046:GEM983046 GOF983046:GOI983046 GYB983046:GYE983046 HHX983046:HIA983046 HRT983046:HRW983046 IBP983046:IBS983046 ILL983046:ILO983046 IVH983046:IVK983046 JFD983046:JFG983046 JOZ983046:JPC983046 JYV983046:JYY983046 KIR983046:KIU983046 KSN983046:KSQ983046 LCJ983046:LCM983046 LMF983046:LMI983046 LWB983046:LWE983046 MFX983046:MGA983046 MPT983046:MPW983046 MZP983046:MZS983046 NJL983046:NJO983046 NTH983046:NTK983046 ODD983046:ODG983046 OMZ983046:ONC983046 OWV983046:OWY983046 PGR983046:PGU983046 PQN983046:PQQ983046 QAJ983046:QAM983046 QKF983046:QKI983046 QUB983046:QUE983046 RDX983046:REA983046 RNT983046:RNW983046 RXP983046:RXS983046 SHL983046:SHO983046 SRH983046:SRK983046 TBD983046:TBG983046 TKZ983046:TLC983046 TUV983046:TUY983046 UER983046:UEU983046 UON983046:UOQ983046 UYJ983046:UYM983046 VIF983046:VII983046 VSB983046:VSE983046 WBX983046:WCA983046 WLT983046:WLW983046 WVP983046:WVS983046 S4:T4 JO4:JP4 TK4:TL4 ADG4:ADH4 ANC4:AND4 AWY4:AWZ4 BGU4:BGV4 BQQ4:BQR4 CAM4:CAN4 CKI4:CKJ4 CUE4:CUF4 DEA4:DEB4 DNW4:DNX4 DXS4:DXT4 EHO4:EHP4 ERK4:ERL4 FBG4:FBH4 FLC4:FLD4 FUY4:FUZ4 GEU4:GEV4 GOQ4:GOR4 GYM4:GYN4 HII4:HIJ4 HSE4:HSF4 ICA4:ICB4 ILW4:ILX4 IVS4:IVT4 JFO4:JFP4 JPK4:JPL4 JZG4:JZH4 KJC4:KJD4 KSY4:KSZ4 LCU4:LCV4 LMQ4:LMR4 LWM4:LWN4 MGI4:MGJ4 MQE4:MQF4 NAA4:NAB4 NJW4:NJX4 NTS4:NTT4 ODO4:ODP4 ONK4:ONL4 OXG4:OXH4 PHC4:PHD4 PQY4:PQZ4 QAU4:QAV4 QKQ4:QKR4 QUM4:QUN4 REI4:REJ4 ROE4:ROF4 RYA4:RYB4 SHW4:SHX4 SRS4:SRT4 TBO4:TBP4 TLK4:TLL4 TVG4:TVH4 UFC4:UFD4 UOY4:UOZ4 UYU4:UYV4 VIQ4:VIR4 VSM4:VSN4 WCI4:WCJ4 WME4:WMF4 WWA4:WWB4 S65540:T65540 JO65540:JP65540 TK65540:TL65540 ADG65540:ADH65540 ANC65540:AND65540 AWY65540:AWZ65540 BGU65540:BGV65540 BQQ65540:BQR65540 CAM65540:CAN65540 CKI65540:CKJ65540 CUE65540:CUF65540 DEA65540:DEB65540 DNW65540:DNX65540 DXS65540:DXT65540 EHO65540:EHP65540 ERK65540:ERL65540 FBG65540:FBH65540 FLC65540:FLD65540 FUY65540:FUZ65540 GEU65540:GEV65540 GOQ65540:GOR65540 GYM65540:GYN65540 HII65540:HIJ65540 HSE65540:HSF65540 ICA65540:ICB65540 ILW65540:ILX65540 IVS65540:IVT65540 JFO65540:JFP65540 JPK65540:JPL65540 JZG65540:JZH65540 KJC65540:KJD65540 KSY65540:KSZ65540 LCU65540:LCV65540 LMQ65540:LMR65540 LWM65540:LWN65540 MGI65540:MGJ65540 MQE65540:MQF65540 NAA65540:NAB65540 NJW65540:NJX65540 NTS65540:NTT65540 ODO65540:ODP65540 ONK65540:ONL65540 OXG65540:OXH65540 PHC65540:PHD65540 PQY65540:PQZ65540 QAU65540:QAV65540 QKQ65540:QKR65540 QUM65540:QUN65540 REI65540:REJ65540 ROE65540:ROF65540 RYA65540:RYB65540 SHW65540:SHX65540 SRS65540:SRT65540 TBO65540:TBP65540 TLK65540:TLL65540 TVG65540:TVH65540 UFC65540:UFD65540 UOY65540:UOZ65540 UYU65540:UYV65540 VIQ65540:VIR65540 VSM65540:VSN65540 WCI65540:WCJ65540 WME65540:WMF65540 WWA65540:WWB65540 S131076:T131076 JO131076:JP131076 TK131076:TL131076 ADG131076:ADH131076 ANC131076:AND131076 AWY131076:AWZ131076 BGU131076:BGV131076 BQQ131076:BQR131076 CAM131076:CAN131076 CKI131076:CKJ131076 CUE131076:CUF131076 DEA131076:DEB131076 DNW131076:DNX131076 DXS131076:DXT131076 EHO131076:EHP131076 ERK131076:ERL131076 FBG131076:FBH131076 FLC131076:FLD131076 FUY131076:FUZ131076 GEU131076:GEV131076 GOQ131076:GOR131076 GYM131076:GYN131076 HII131076:HIJ131076 HSE131076:HSF131076 ICA131076:ICB131076 ILW131076:ILX131076 IVS131076:IVT131076 JFO131076:JFP131076 JPK131076:JPL131076 JZG131076:JZH131076 KJC131076:KJD131076 KSY131076:KSZ131076 LCU131076:LCV131076 LMQ131076:LMR131076 LWM131076:LWN131076 MGI131076:MGJ131076 MQE131076:MQF131076 NAA131076:NAB131076 NJW131076:NJX131076 NTS131076:NTT131076 ODO131076:ODP131076 ONK131076:ONL131076 OXG131076:OXH131076 PHC131076:PHD131076 PQY131076:PQZ131076 QAU131076:QAV131076 QKQ131076:QKR131076 QUM131076:QUN131076 REI131076:REJ131076 ROE131076:ROF131076 RYA131076:RYB131076 SHW131076:SHX131076 SRS131076:SRT131076 TBO131076:TBP131076 TLK131076:TLL131076 TVG131076:TVH131076 UFC131076:UFD131076 UOY131076:UOZ131076 UYU131076:UYV131076 VIQ131076:VIR131076 VSM131076:VSN131076 WCI131076:WCJ131076 WME131076:WMF131076 WWA131076:WWB131076 S196612:T196612 JO196612:JP196612 TK196612:TL196612 ADG196612:ADH196612 ANC196612:AND196612 AWY196612:AWZ196612 BGU196612:BGV196612 BQQ196612:BQR196612 CAM196612:CAN196612 CKI196612:CKJ196612 CUE196612:CUF196612 DEA196612:DEB196612 DNW196612:DNX196612 DXS196612:DXT196612 EHO196612:EHP196612 ERK196612:ERL196612 FBG196612:FBH196612 FLC196612:FLD196612 FUY196612:FUZ196612 GEU196612:GEV196612 GOQ196612:GOR196612 GYM196612:GYN196612 HII196612:HIJ196612 HSE196612:HSF196612 ICA196612:ICB196612 ILW196612:ILX196612 IVS196612:IVT196612 JFO196612:JFP196612 JPK196612:JPL196612 JZG196612:JZH196612 KJC196612:KJD196612 KSY196612:KSZ196612 LCU196612:LCV196612 LMQ196612:LMR196612 LWM196612:LWN196612 MGI196612:MGJ196612 MQE196612:MQF196612 NAA196612:NAB196612 NJW196612:NJX196612 NTS196612:NTT196612 ODO196612:ODP196612 ONK196612:ONL196612 OXG196612:OXH196612 PHC196612:PHD196612 PQY196612:PQZ196612 QAU196612:QAV196612 QKQ196612:QKR196612 QUM196612:QUN196612 REI196612:REJ196612 ROE196612:ROF196612 RYA196612:RYB196612 SHW196612:SHX196612 SRS196612:SRT196612 TBO196612:TBP196612 TLK196612:TLL196612 TVG196612:TVH196612 UFC196612:UFD196612 UOY196612:UOZ196612 UYU196612:UYV196612 VIQ196612:VIR196612 VSM196612:VSN196612 WCI196612:WCJ196612 WME196612:WMF196612 WWA196612:WWB196612 S262148:T262148 JO262148:JP262148 TK262148:TL262148 ADG262148:ADH262148 ANC262148:AND262148 AWY262148:AWZ262148 BGU262148:BGV262148 BQQ262148:BQR262148 CAM262148:CAN262148 CKI262148:CKJ262148 CUE262148:CUF262148 DEA262148:DEB262148 DNW262148:DNX262148 DXS262148:DXT262148 EHO262148:EHP262148 ERK262148:ERL262148 FBG262148:FBH262148 FLC262148:FLD262148 FUY262148:FUZ262148 GEU262148:GEV262148 GOQ262148:GOR262148 GYM262148:GYN262148 HII262148:HIJ262148 HSE262148:HSF262148 ICA262148:ICB262148 ILW262148:ILX262148 IVS262148:IVT262148 JFO262148:JFP262148 JPK262148:JPL262148 JZG262148:JZH262148 KJC262148:KJD262148 KSY262148:KSZ262148 LCU262148:LCV262148 LMQ262148:LMR262148 LWM262148:LWN262148 MGI262148:MGJ262148 MQE262148:MQF262148 NAA262148:NAB262148 NJW262148:NJX262148 NTS262148:NTT262148 ODO262148:ODP262148 ONK262148:ONL262148 OXG262148:OXH262148 PHC262148:PHD262148 PQY262148:PQZ262148 QAU262148:QAV262148 QKQ262148:QKR262148 QUM262148:QUN262148 REI262148:REJ262148 ROE262148:ROF262148 RYA262148:RYB262148 SHW262148:SHX262148 SRS262148:SRT262148 TBO262148:TBP262148 TLK262148:TLL262148 TVG262148:TVH262148 UFC262148:UFD262148 UOY262148:UOZ262148 UYU262148:UYV262148 VIQ262148:VIR262148 VSM262148:VSN262148 WCI262148:WCJ262148 WME262148:WMF262148 WWA262148:WWB262148 S327684:T327684 JO327684:JP327684 TK327684:TL327684 ADG327684:ADH327684 ANC327684:AND327684 AWY327684:AWZ327684 BGU327684:BGV327684 BQQ327684:BQR327684 CAM327684:CAN327684 CKI327684:CKJ327684 CUE327684:CUF327684 DEA327684:DEB327684 DNW327684:DNX327684 DXS327684:DXT327684 EHO327684:EHP327684 ERK327684:ERL327684 FBG327684:FBH327684 FLC327684:FLD327684 FUY327684:FUZ327684 GEU327684:GEV327684 GOQ327684:GOR327684 GYM327684:GYN327684 HII327684:HIJ327684 HSE327684:HSF327684 ICA327684:ICB327684 ILW327684:ILX327684 IVS327684:IVT327684 JFO327684:JFP327684 JPK327684:JPL327684 JZG327684:JZH327684 KJC327684:KJD327684 KSY327684:KSZ327684 LCU327684:LCV327684 LMQ327684:LMR327684 LWM327684:LWN327684 MGI327684:MGJ327684 MQE327684:MQF327684 NAA327684:NAB327684 NJW327684:NJX327684 NTS327684:NTT327684 ODO327684:ODP327684 ONK327684:ONL327684 OXG327684:OXH327684 PHC327684:PHD327684 PQY327684:PQZ327684 QAU327684:QAV327684 QKQ327684:QKR327684 QUM327684:QUN327684 REI327684:REJ327684 ROE327684:ROF327684 RYA327684:RYB327684 SHW327684:SHX327684 SRS327684:SRT327684 TBO327684:TBP327684 TLK327684:TLL327684 TVG327684:TVH327684 UFC327684:UFD327684 UOY327684:UOZ327684 UYU327684:UYV327684 VIQ327684:VIR327684 VSM327684:VSN327684 WCI327684:WCJ327684 WME327684:WMF327684 WWA327684:WWB327684 S393220:T393220 JO393220:JP393220 TK393220:TL393220 ADG393220:ADH393220 ANC393220:AND393220 AWY393220:AWZ393220 BGU393220:BGV393220 BQQ393220:BQR393220 CAM393220:CAN393220 CKI393220:CKJ393220 CUE393220:CUF393220 DEA393220:DEB393220 DNW393220:DNX393220 DXS393220:DXT393220 EHO393220:EHP393220 ERK393220:ERL393220 FBG393220:FBH393220 FLC393220:FLD393220 FUY393220:FUZ393220 GEU393220:GEV393220 GOQ393220:GOR393220 GYM393220:GYN393220 HII393220:HIJ393220 HSE393220:HSF393220 ICA393220:ICB393220 ILW393220:ILX393220 IVS393220:IVT393220 JFO393220:JFP393220 JPK393220:JPL393220 JZG393220:JZH393220 KJC393220:KJD393220 KSY393220:KSZ393220 LCU393220:LCV393220 LMQ393220:LMR393220 LWM393220:LWN393220 MGI393220:MGJ393220 MQE393220:MQF393220 NAA393220:NAB393220 NJW393220:NJX393220 NTS393220:NTT393220 ODO393220:ODP393220 ONK393220:ONL393220 OXG393220:OXH393220 PHC393220:PHD393220 PQY393220:PQZ393220 QAU393220:QAV393220 QKQ393220:QKR393220 QUM393220:QUN393220 REI393220:REJ393220 ROE393220:ROF393220 RYA393220:RYB393220 SHW393220:SHX393220 SRS393220:SRT393220 TBO393220:TBP393220 TLK393220:TLL393220 TVG393220:TVH393220 UFC393220:UFD393220 UOY393220:UOZ393220 UYU393220:UYV393220 VIQ393220:VIR393220 VSM393220:VSN393220 WCI393220:WCJ393220 WME393220:WMF393220 WWA393220:WWB393220 S458756:T458756 JO458756:JP458756 TK458756:TL458756 ADG458756:ADH458756 ANC458756:AND458756 AWY458756:AWZ458756 BGU458756:BGV458756 BQQ458756:BQR458756 CAM458756:CAN458756 CKI458756:CKJ458756 CUE458756:CUF458756 DEA458756:DEB458756 DNW458756:DNX458756 DXS458756:DXT458756 EHO458756:EHP458756 ERK458756:ERL458756 FBG458756:FBH458756 FLC458756:FLD458756 FUY458756:FUZ458756 GEU458756:GEV458756 GOQ458756:GOR458756 GYM458756:GYN458756 HII458756:HIJ458756 HSE458756:HSF458756 ICA458756:ICB458756 ILW458756:ILX458756 IVS458756:IVT458756 JFO458756:JFP458756 JPK458756:JPL458756 JZG458756:JZH458756 KJC458756:KJD458756 KSY458756:KSZ458756 LCU458756:LCV458756 LMQ458756:LMR458756 LWM458756:LWN458756 MGI458756:MGJ458756 MQE458756:MQF458756 NAA458756:NAB458756 NJW458756:NJX458756 NTS458756:NTT458756 ODO458756:ODP458756 ONK458756:ONL458756 OXG458756:OXH458756 PHC458756:PHD458756 PQY458756:PQZ458756 QAU458756:QAV458756 QKQ458756:QKR458756 QUM458756:QUN458756 REI458756:REJ458756 ROE458756:ROF458756 RYA458756:RYB458756 SHW458756:SHX458756 SRS458756:SRT458756 TBO458756:TBP458756 TLK458756:TLL458756 TVG458756:TVH458756 UFC458756:UFD458756 UOY458756:UOZ458756 UYU458756:UYV458756 VIQ458756:VIR458756 VSM458756:VSN458756 WCI458756:WCJ458756 WME458756:WMF458756 WWA458756:WWB458756 S524292:T524292 JO524292:JP524292 TK524292:TL524292 ADG524292:ADH524292 ANC524292:AND524292 AWY524292:AWZ524292 BGU524292:BGV524292 BQQ524292:BQR524292 CAM524292:CAN524292 CKI524292:CKJ524292 CUE524292:CUF524292 DEA524292:DEB524292 DNW524292:DNX524292 DXS524292:DXT524292 EHO524292:EHP524292 ERK524292:ERL524292 FBG524292:FBH524292 FLC524292:FLD524292 FUY524292:FUZ524292 GEU524292:GEV524292 GOQ524292:GOR524292 GYM524292:GYN524292 HII524292:HIJ524292 HSE524292:HSF524292 ICA524292:ICB524292 ILW524292:ILX524292 IVS524292:IVT524292 JFO524292:JFP524292 JPK524292:JPL524292 JZG524292:JZH524292 KJC524292:KJD524292 KSY524292:KSZ524292 LCU524292:LCV524292 LMQ524292:LMR524292 LWM524292:LWN524292 MGI524292:MGJ524292 MQE524292:MQF524292 NAA524292:NAB524292 NJW524292:NJX524292 NTS524292:NTT524292 ODO524292:ODP524292 ONK524292:ONL524292 OXG524292:OXH524292 PHC524292:PHD524292 PQY524292:PQZ524292 QAU524292:QAV524292 QKQ524292:QKR524292 QUM524292:QUN524292 REI524292:REJ524292 ROE524292:ROF524292 RYA524292:RYB524292 SHW524292:SHX524292 SRS524292:SRT524292 TBO524292:TBP524292 TLK524292:TLL524292 TVG524292:TVH524292 UFC524292:UFD524292 UOY524292:UOZ524292 UYU524292:UYV524292 VIQ524292:VIR524292 VSM524292:VSN524292 WCI524292:WCJ524292 WME524292:WMF524292 WWA524292:WWB524292 S589828:T589828 JO589828:JP589828 TK589828:TL589828 ADG589828:ADH589828 ANC589828:AND589828 AWY589828:AWZ589828 BGU589828:BGV589828 BQQ589828:BQR589828 CAM589828:CAN589828 CKI589828:CKJ589828 CUE589828:CUF589828 DEA589828:DEB589828 DNW589828:DNX589828 DXS589828:DXT589828 EHO589828:EHP589828 ERK589828:ERL589828 FBG589828:FBH589828 FLC589828:FLD589828 FUY589828:FUZ589828 GEU589828:GEV589828 GOQ589828:GOR589828 GYM589828:GYN589828 HII589828:HIJ589828 HSE589828:HSF589828 ICA589828:ICB589828 ILW589828:ILX589828 IVS589828:IVT589828 JFO589828:JFP589828 JPK589828:JPL589828 JZG589828:JZH589828 KJC589828:KJD589828 KSY589828:KSZ589828 LCU589828:LCV589828 LMQ589828:LMR589828 LWM589828:LWN589828 MGI589828:MGJ589828 MQE589828:MQF589828 NAA589828:NAB589828 NJW589828:NJX589828 NTS589828:NTT589828 ODO589828:ODP589828 ONK589828:ONL589828 OXG589828:OXH589828 PHC589828:PHD589828 PQY589828:PQZ589828 QAU589828:QAV589828 QKQ589828:QKR589828 QUM589828:QUN589828 REI589828:REJ589828 ROE589828:ROF589828 RYA589828:RYB589828 SHW589828:SHX589828 SRS589828:SRT589828 TBO589828:TBP589828 TLK589828:TLL589828 TVG589828:TVH589828 UFC589828:UFD589828 UOY589828:UOZ589828 UYU589828:UYV589828 VIQ589828:VIR589828 VSM589828:VSN589828 WCI589828:WCJ589828 WME589828:WMF589828 WWA589828:WWB589828 S655364:T655364 JO655364:JP655364 TK655364:TL655364 ADG655364:ADH655364 ANC655364:AND655364 AWY655364:AWZ655364 BGU655364:BGV655364 BQQ655364:BQR655364 CAM655364:CAN655364 CKI655364:CKJ655364 CUE655364:CUF655364 DEA655364:DEB655364 DNW655364:DNX655364 DXS655364:DXT655364 EHO655364:EHP655364 ERK655364:ERL655364 FBG655364:FBH655364 FLC655364:FLD655364 FUY655364:FUZ655364 GEU655364:GEV655364 GOQ655364:GOR655364 GYM655364:GYN655364 HII655364:HIJ655364 HSE655364:HSF655364 ICA655364:ICB655364 ILW655364:ILX655364 IVS655364:IVT655364 JFO655364:JFP655364 JPK655364:JPL655364 JZG655364:JZH655364 KJC655364:KJD655364 KSY655364:KSZ655364 LCU655364:LCV655364 LMQ655364:LMR655364 LWM655364:LWN655364 MGI655364:MGJ655364 MQE655364:MQF655364 NAA655364:NAB655364 NJW655364:NJX655364 NTS655364:NTT655364 ODO655364:ODP655364 ONK655364:ONL655364 OXG655364:OXH655364 PHC655364:PHD655364 PQY655364:PQZ655364 QAU655364:QAV655364 QKQ655364:QKR655364 QUM655364:QUN655364 REI655364:REJ655364 ROE655364:ROF655364 RYA655364:RYB655364 SHW655364:SHX655364 SRS655364:SRT655364 TBO655364:TBP655364 TLK655364:TLL655364 TVG655364:TVH655364 UFC655364:UFD655364 UOY655364:UOZ655364 UYU655364:UYV655364 VIQ655364:VIR655364 VSM655364:VSN655364 WCI655364:WCJ655364 WME655364:WMF655364 WWA655364:WWB655364 S720900:T720900 JO720900:JP720900 TK720900:TL720900 ADG720900:ADH720900 ANC720900:AND720900 AWY720900:AWZ720900 BGU720900:BGV720900 BQQ720900:BQR720900 CAM720900:CAN720900 CKI720900:CKJ720900 CUE720900:CUF720900 DEA720900:DEB720900 DNW720900:DNX720900 DXS720900:DXT720900 EHO720900:EHP720900 ERK720900:ERL720900 FBG720900:FBH720900 FLC720900:FLD720900 FUY720900:FUZ720900 GEU720900:GEV720900 GOQ720900:GOR720900 GYM720900:GYN720900 HII720900:HIJ720900 HSE720900:HSF720900 ICA720900:ICB720900 ILW720900:ILX720900 IVS720900:IVT720900 JFO720900:JFP720900 JPK720900:JPL720900 JZG720900:JZH720900 KJC720900:KJD720900 KSY720900:KSZ720900 LCU720900:LCV720900 LMQ720900:LMR720900 LWM720900:LWN720900 MGI720900:MGJ720900 MQE720900:MQF720900 NAA720900:NAB720900 NJW720900:NJX720900 NTS720900:NTT720900 ODO720900:ODP720900 ONK720900:ONL720900 OXG720900:OXH720900 PHC720900:PHD720900 PQY720900:PQZ720900 QAU720900:QAV720900 QKQ720900:QKR720900 QUM720900:QUN720900 REI720900:REJ720900 ROE720900:ROF720900 RYA720900:RYB720900 SHW720900:SHX720900 SRS720900:SRT720900 TBO720900:TBP720900 TLK720900:TLL720900 TVG720900:TVH720900 UFC720900:UFD720900 UOY720900:UOZ720900 UYU720900:UYV720900 VIQ720900:VIR720900 VSM720900:VSN720900 WCI720900:WCJ720900 WME720900:WMF720900 WWA720900:WWB720900 S786436:T786436 JO786436:JP786436 TK786436:TL786436 ADG786436:ADH786436 ANC786436:AND786436 AWY786436:AWZ786436 BGU786436:BGV786436 BQQ786436:BQR786436 CAM786436:CAN786436 CKI786436:CKJ786436 CUE786436:CUF786436 DEA786436:DEB786436 DNW786436:DNX786436 DXS786436:DXT786436 EHO786436:EHP786436 ERK786436:ERL786436 FBG786436:FBH786436 FLC786436:FLD786436 FUY786436:FUZ786436 GEU786436:GEV786436 GOQ786436:GOR786436 GYM786436:GYN786436 HII786436:HIJ786436 HSE786436:HSF786436 ICA786436:ICB786436 ILW786436:ILX786436 IVS786436:IVT786436 JFO786436:JFP786436 JPK786436:JPL786436 JZG786436:JZH786436 KJC786436:KJD786436 KSY786436:KSZ786436 LCU786436:LCV786436 LMQ786436:LMR786436 LWM786436:LWN786436 MGI786436:MGJ786436 MQE786436:MQF786436 NAA786436:NAB786436 NJW786436:NJX786436 NTS786436:NTT786436 ODO786436:ODP786436 ONK786436:ONL786436 OXG786436:OXH786436 PHC786436:PHD786436 PQY786436:PQZ786436 QAU786436:QAV786436 QKQ786436:QKR786436 QUM786436:QUN786436 REI786436:REJ786436 ROE786436:ROF786436 RYA786436:RYB786436 SHW786436:SHX786436 SRS786436:SRT786436 TBO786436:TBP786436 TLK786436:TLL786436 TVG786436:TVH786436 UFC786436:UFD786436 UOY786436:UOZ786436 UYU786436:UYV786436 VIQ786436:VIR786436 VSM786436:VSN786436 WCI786436:WCJ786436 WME786436:WMF786436 WWA786436:WWB786436 S851972:T851972 JO851972:JP851972 TK851972:TL851972 ADG851972:ADH851972 ANC851972:AND851972 AWY851972:AWZ851972 BGU851972:BGV851972 BQQ851972:BQR851972 CAM851972:CAN851972 CKI851972:CKJ851972 CUE851972:CUF851972 DEA851972:DEB851972 DNW851972:DNX851972 DXS851972:DXT851972 EHO851972:EHP851972 ERK851972:ERL851972 FBG851972:FBH851972 FLC851972:FLD851972 FUY851972:FUZ851972 GEU851972:GEV851972 GOQ851972:GOR851972 GYM851972:GYN851972 HII851972:HIJ851972 HSE851972:HSF851972 ICA851972:ICB851972 ILW851972:ILX851972 IVS851972:IVT851972 JFO851972:JFP851972 JPK851972:JPL851972 JZG851972:JZH851972 KJC851972:KJD851972 KSY851972:KSZ851972 LCU851972:LCV851972 LMQ851972:LMR851972 LWM851972:LWN851972 MGI851972:MGJ851972 MQE851972:MQF851972 NAA851972:NAB851972 NJW851972:NJX851972 NTS851972:NTT851972 ODO851972:ODP851972 ONK851972:ONL851972 OXG851972:OXH851972 PHC851972:PHD851972 PQY851972:PQZ851972 QAU851972:QAV851972 QKQ851972:QKR851972 QUM851972:QUN851972 REI851972:REJ851972 ROE851972:ROF851972 RYA851972:RYB851972 SHW851972:SHX851972 SRS851972:SRT851972 TBO851972:TBP851972 TLK851972:TLL851972 TVG851972:TVH851972 UFC851972:UFD851972 UOY851972:UOZ851972 UYU851972:UYV851972 VIQ851972:VIR851972 VSM851972:VSN851972 WCI851972:WCJ851972 WME851972:WMF851972 WWA851972:WWB851972 S917508:T917508 JO917508:JP917508 TK917508:TL917508 ADG917508:ADH917508 ANC917508:AND917508 AWY917508:AWZ917508 BGU917508:BGV917508 BQQ917508:BQR917508 CAM917508:CAN917508 CKI917508:CKJ917508 CUE917508:CUF917508 DEA917508:DEB917508 DNW917508:DNX917508 DXS917508:DXT917508 EHO917508:EHP917508 ERK917508:ERL917508 FBG917508:FBH917508 FLC917508:FLD917508 FUY917508:FUZ917508 GEU917508:GEV917508 GOQ917508:GOR917508 GYM917508:GYN917508 HII917508:HIJ917508 HSE917508:HSF917508 ICA917508:ICB917508 ILW917508:ILX917508 IVS917508:IVT917508 JFO917508:JFP917508 JPK917508:JPL917508 JZG917508:JZH917508 KJC917508:KJD917508 KSY917508:KSZ917508 LCU917508:LCV917508 LMQ917508:LMR917508 LWM917508:LWN917508 MGI917508:MGJ917508 MQE917508:MQF917508 NAA917508:NAB917508 NJW917508:NJX917508 NTS917508:NTT917508 ODO917508:ODP917508 ONK917508:ONL917508 OXG917508:OXH917508 PHC917508:PHD917508 PQY917508:PQZ917508 QAU917508:QAV917508 QKQ917508:QKR917508 QUM917508:QUN917508 REI917508:REJ917508 ROE917508:ROF917508 RYA917508:RYB917508 SHW917508:SHX917508 SRS917508:SRT917508 TBO917508:TBP917508 TLK917508:TLL917508 TVG917508:TVH917508 UFC917508:UFD917508 UOY917508:UOZ917508 UYU917508:UYV917508 VIQ917508:VIR917508 VSM917508:VSN917508 WCI917508:WCJ917508 WME917508:WMF917508 WWA917508:WWB917508 S983044:T983044 JO983044:JP983044 TK983044:TL983044 ADG983044:ADH983044 ANC983044:AND983044 AWY983044:AWZ983044 BGU983044:BGV983044 BQQ983044:BQR983044 CAM983044:CAN983044 CKI983044:CKJ983044 CUE983044:CUF983044 DEA983044:DEB983044 DNW983044:DNX983044 DXS983044:DXT983044 EHO983044:EHP983044 ERK983044:ERL983044 FBG983044:FBH983044 FLC983044:FLD983044 FUY983044:FUZ983044 GEU983044:GEV983044 GOQ983044:GOR983044 GYM983044:GYN983044 HII983044:HIJ983044 HSE983044:HSF983044 ICA983044:ICB983044 ILW983044:ILX983044 IVS983044:IVT983044 JFO983044:JFP983044 JPK983044:JPL983044 JZG983044:JZH983044 KJC983044:KJD983044 KSY983044:KSZ983044 LCU983044:LCV983044 LMQ983044:LMR983044 LWM983044:LWN983044 MGI983044:MGJ983044 MQE983044:MQF983044 NAA983044:NAB983044 NJW983044:NJX983044 NTS983044:NTT983044 ODO983044:ODP983044 ONK983044:ONL983044 OXG983044:OXH983044 PHC983044:PHD983044 PQY983044:PQZ983044 QAU983044:QAV983044 QKQ983044:QKR983044 QUM983044:QUN983044 REI983044:REJ983044 ROE983044:ROF983044 RYA983044:RYB983044 SHW983044:SHX983044 SRS983044:SRT983044 TBO983044:TBP983044 TLK983044:TLL983044 TVG983044:TVH983044 UFC983044:UFD983044 UOY983044:UOZ983044 UYU983044:UYV983044 VIQ983044:VIR983044 VSM983044:VSN983044 WCI983044:WCJ983044 WME983044:WMF983044 WWA983044:WWB983044 O3:O4 JK3:JK4 TG3:TG4 ADC3:ADC4 AMY3:AMY4 AWU3:AWU4 BGQ3:BGQ4 BQM3:BQM4 CAI3:CAI4 CKE3:CKE4 CUA3:CUA4 DDW3:DDW4 DNS3:DNS4 DXO3:DXO4 EHK3:EHK4 ERG3:ERG4 FBC3:FBC4 FKY3:FKY4 FUU3:FUU4 GEQ3:GEQ4 GOM3:GOM4 GYI3:GYI4 HIE3:HIE4 HSA3:HSA4 IBW3:IBW4 ILS3:ILS4 IVO3:IVO4 JFK3:JFK4 JPG3:JPG4 JZC3:JZC4 KIY3:KIY4 KSU3:KSU4 LCQ3:LCQ4 LMM3:LMM4 LWI3:LWI4 MGE3:MGE4 MQA3:MQA4 MZW3:MZW4 NJS3:NJS4 NTO3:NTO4 ODK3:ODK4 ONG3:ONG4 OXC3:OXC4 PGY3:PGY4 PQU3:PQU4 QAQ3:QAQ4 QKM3:QKM4 QUI3:QUI4 REE3:REE4 ROA3:ROA4 RXW3:RXW4 SHS3:SHS4 SRO3:SRO4 TBK3:TBK4 TLG3:TLG4 TVC3:TVC4 UEY3:UEY4 UOU3:UOU4 UYQ3:UYQ4 VIM3:VIM4 VSI3:VSI4 WCE3:WCE4 WMA3:WMA4 WVW3:WVW4 O65539:O65540 JK65539:JK65540 TG65539:TG65540 ADC65539:ADC65540 AMY65539:AMY65540 AWU65539:AWU65540 BGQ65539:BGQ65540 BQM65539:BQM65540 CAI65539:CAI65540 CKE65539:CKE65540 CUA65539:CUA65540 DDW65539:DDW65540 DNS65539:DNS65540 DXO65539:DXO65540 EHK65539:EHK65540 ERG65539:ERG65540 FBC65539:FBC65540 FKY65539:FKY65540 FUU65539:FUU65540 GEQ65539:GEQ65540 GOM65539:GOM65540 GYI65539:GYI65540 HIE65539:HIE65540 HSA65539:HSA65540 IBW65539:IBW65540 ILS65539:ILS65540 IVO65539:IVO65540 JFK65539:JFK65540 JPG65539:JPG65540 JZC65539:JZC65540 KIY65539:KIY65540 KSU65539:KSU65540 LCQ65539:LCQ65540 LMM65539:LMM65540 LWI65539:LWI65540 MGE65539:MGE65540 MQA65539:MQA65540 MZW65539:MZW65540 NJS65539:NJS65540 NTO65539:NTO65540 ODK65539:ODK65540 ONG65539:ONG65540 OXC65539:OXC65540 PGY65539:PGY65540 PQU65539:PQU65540 QAQ65539:QAQ65540 QKM65539:QKM65540 QUI65539:QUI65540 REE65539:REE65540 ROA65539:ROA65540 RXW65539:RXW65540 SHS65539:SHS65540 SRO65539:SRO65540 TBK65539:TBK65540 TLG65539:TLG65540 TVC65539:TVC65540 UEY65539:UEY65540 UOU65539:UOU65540 UYQ65539:UYQ65540 VIM65539:VIM65540 VSI65539:VSI65540 WCE65539:WCE65540 WMA65539:WMA65540 WVW65539:WVW65540 O131075:O131076 JK131075:JK131076 TG131075:TG131076 ADC131075:ADC131076 AMY131075:AMY131076 AWU131075:AWU131076 BGQ131075:BGQ131076 BQM131075:BQM131076 CAI131075:CAI131076 CKE131075:CKE131076 CUA131075:CUA131076 DDW131075:DDW131076 DNS131075:DNS131076 DXO131075:DXO131076 EHK131075:EHK131076 ERG131075:ERG131076 FBC131075:FBC131076 FKY131075:FKY131076 FUU131075:FUU131076 GEQ131075:GEQ131076 GOM131075:GOM131076 GYI131075:GYI131076 HIE131075:HIE131076 HSA131075:HSA131076 IBW131075:IBW131076 ILS131075:ILS131076 IVO131075:IVO131076 JFK131075:JFK131076 JPG131075:JPG131076 JZC131075:JZC131076 KIY131075:KIY131076 KSU131075:KSU131076 LCQ131075:LCQ131076 LMM131075:LMM131076 LWI131075:LWI131076 MGE131075:MGE131076 MQA131075:MQA131076 MZW131075:MZW131076 NJS131075:NJS131076 NTO131075:NTO131076 ODK131075:ODK131076 ONG131075:ONG131076 OXC131075:OXC131076 PGY131075:PGY131076 PQU131075:PQU131076 QAQ131075:QAQ131076 QKM131075:QKM131076 QUI131075:QUI131076 REE131075:REE131076 ROA131075:ROA131076 RXW131075:RXW131076 SHS131075:SHS131076 SRO131075:SRO131076 TBK131075:TBK131076 TLG131075:TLG131076 TVC131075:TVC131076 UEY131075:UEY131076 UOU131075:UOU131076 UYQ131075:UYQ131076 VIM131075:VIM131076 VSI131075:VSI131076 WCE131075:WCE131076 WMA131075:WMA131076 WVW131075:WVW131076 O196611:O196612 JK196611:JK196612 TG196611:TG196612 ADC196611:ADC196612 AMY196611:AMY196612 AWU196611:AWU196612 BGQ196611:BGQ196612 BQM196611:BQM196612 CAI196611:CAI196612 CKE196611:CKE196612 CUA196611:CUA196612 DDW196611:DDW196612 DNS196611:DNS196612 DXO196611:DXO196612 EHK196611:EHK196612 ERG196611:ERG196612 FBC196611:FBC196612 FKY196611:FKY196612 FUU196611:FUU196612 GEQ196611:GEQ196612 GOM196611:GOM196612 GYI196611:GYI196612 HIE196611:HIE196612 HSA196611:HSA196612 IBW196611:IBW196612 ILS196611:ILS196612 IVO196611:IVO196612 JFK196611:JFK196612 JPG196611:JPG196612 JZC196611:JZC196612 KIY196611:KIY196612 KSU196611:KSU196612 LCQ196611:LCQ196612 LMM196611:LMM196612 LWI196611:LWI196612 MGE196611:MGE196612 MQA196611:MQA196612 MZW196611:MZW196612 NJS196611:NJS196612 NTO196611:NTO196612 ODK196611:ODK196612 ONG196611:ONG196612 OXC196611:OXC196612 PGY196611:PGY196612 PQU196611:PQU196612 QAQ196611:QAQ196612 QKM196611:QKM196612 QUI196611:QUI196612 REE196611:REE196612 ROA196611:ROA196612 RXW196611:RXW196612 SHS196611:SHS196612 SRO196611:SRO196612 TBK196611:TBK196612 TLG196611:TLG196612 TVC196611:TVC196612 UEY196611:UEY196612 UOU196611:UOU196612 UYQ196611:UYQ196612 VIM196611:VIM196612 VSI196611:VSI196612 WCE196611:WCE196612 WMA196611:WMA196612 WVW196611:WVW196612 O262147:O262148 JK262147:JK262148 TG262147:TG262148 ADC262147:ADC262148 AMY262147:AMY262148 AWU262147:AWU262148 BGQ262147:BGQ262148 BQM262147:BQM262148 CAI262147:CAI262148 CKE262147:CKE262148 CUA262147:CUA262148 DDW262147:DDW262148 DNS262147:DNS262148 DXO262147:DXO262148 EHK262147:EHK262148 ERG262147:ERG262148 FBC262147:FBC262148 FKY262147:FKY262148 FUU262147:FUU262148 GEQ262147:GEQ262148 GOM262147:GOM262148 GYI262147:GYI262148 HIE262147:HIE262148 HSA262147:HSA262148 IBW262147:IBW262148 ILS262147:ILS262148 IVO262147:IVO262148 JFK262147:JFK262148 JPG262147:JPG262148 JZC262147:JZC262148 KIY262147:KIY262148 KSU262147:KSU262148 LCQ262147:LCQ262148 LMM262147:LMM262148 LWI262147:LWI262148 MGE262147:MGE262148 MQA262147:MQA262148 MZW262147:MZW262148 NJS262147:NJS262148 NTO262147:NTO262148 ODK262147:ODK262148 ONG262147:ONG262148 OXC262147:OXC262148 PGY262147:PGY262148 PQU262147:PQU262148 QAQ262147:QAQ262148 QKM262147:QKM262148 QUI262147:QUI262148 REE262147:REE262148 ROA262147:ROA262148 RXW262147:RXW262148 SHS262147:SHS262148 SRO262147:SRO262148 TBK262147:TBK262148 TLG262147:TLG262148 TVC262147:TVC262148 UEY262147:UEY262148 UOU262147:UOU262148 UYQ262147:UYQ262148 VIM262147:VIM262148 VSI262147:VSI262148 WCE262147:WCE262148 WMA262147:WMA262148 WVW262147:WVW262148 O327683:O327684 JK327683:JK327684 TG327683:TG327684 ADC327683:ADC327684 AMY327683:AMY327684 AWU327683:AWU327684 BGQ327683:BGQ327684 BQM327683:BQM327684 CAI327683:CAI327684 CKE327683:CKE327684 CUA327683:CUA327684 DDW327683:DDW327684 DNS327683:DNS327684 DXO327683:DXO327684 EHK327683:EHK327684 ERG327683:ERG327684 FBC327683:FBC327684 FKY327683:FKY327684 FUU327683:FUU327684 GEQ327683:GEQ327684 GOM327683:GOM327684 GYI327683:GYI327684 HIE327683:HIE327684 HSA327683:HSA327684 IBW327683:IBW327684 ILS327683:ILS327684 IVO327683:IVO327684 JFK327683:JFK327684 JPG327683:JPG327684 JZC327683:JZC327684 KIY327683:KIY327684 KSU327683:KSU327684 LCQ327683:LCQ327684 LMM327683:LMM327684 LWI327683:LWI327684 MGE327683:MGE327684 MQA327683:MQA327684 MZW327683:MZW327684 NJS327683:NJS327684 NTO327683:NTO327684 ODK327683:ODK327684 ONG327683:ONG327684 OXC327683:OXC327684 PGY327683:PGY327684 PQU327683:PQU327684 QAQ327683:QAQ327684 QKM327683:QKM327684 QUI327683:QUI327684 REE327683:REE327684 ROA327683:ROA327684 RXW327683:RXW327684 SHS327683:SHS327684 SRO327683:SRO327684 TBK327683:TBK327684 TLG327683:TLG327684 TVC327683:TVC327684 UEY327683:UEY327684 UOU327683:UOU327684 UYQ327683:UYQ327684 VIM327683:VIM327684 VSI327683:VSI327684 WCE327683:WCE327684 WMA327683:WMA327684 WVW327683:WVW327684 O393219:O393220 JK393219:JK393220 TG393219:TG393220 ADC393219:ADC393220 AMY393219:AMY393220 AWU393219:AWU393220 BGQ393219:BGQ393220 BQM393219:BQM393220 CAI393219:CAI393220 CKE393219:CKE393220 CUA393219:CUA393220 DDW393219:DDW393220 DNS393219:DNS393220 DXO393219:DXO393220 EHK393219:EHK393220 ERG393219:ERG393220 FBC393219:FBC393220 FKY393219:FKY393220 FUU393219:FUU393220 GEQ393219:GEQ393220 GOM393219:GOM393220 GYI393219:GYI393220 HIE393219:HIE393220 HSA393219:HSA393220 IBW393219:IBW393220 ILS393219:ILS393220 IVO393219:IVO393220 JFK393219:JFK393220 JPG393219:JPG393220 JZC393219:JZC393220 KIY393219:KIY393220 KSU393219:KSU393220 LCQ393219:LCQ393220 LMM393219:LMM393220 LWI393219:LWI393220 MGE393219:MGE393220 MQA393219:MQA393220 MZW393219:MZW393220 NJS393219:NJS393220 NTO393219:NTO393220 ODK393219:ODK393220 ONG393219:ONG393220 OXC393219:OXC393220 PGY393219:PGY393220 PQU393219:PQU393220 QAQ393219:QAQ393220 QKM393219:QKM393220 QUI393219:QUI393220 REE393219:REE393220 ROA393219:ROA393220 RXW393219:RXW393220 SHS393219:SHS393220 SRO393219:SRO393220 TBK393219:TBK393220 TLG393219:TLG393220 TVC393219:TVC393220 UEY393219:UEY393220 UOU393219:UOU393220 UYQ393219:UYQ393220 VIM393219:VIM393220 VSI393219:VSI393220 WCE393219:WCE393220 WMA393219:WMA393220 WVW393219:WVW393220 O458755:O458756 JK458755:JK458756 TG458755:TG458756 ADC458755:ADC458756 AMY458755:AMY458756 AWU458755:AWU458756 BGQ458755:BGQ458756 BQM458755:BQM458756 CAI458755:CAI458756 CKE458755:CKE458756 CUA458755:CUA458756 DDW458755:DDW458756 DNS458755:DNS458756 DXO458755:DXO458756 EHK458755:EHK458756 ERG458755:ERG458756 FBC458755:FBC458756 FKY458755:FKY458756 FUU458755:FUU458756 GEQ458755:GEQ458756 GOM458755:GOM458756 GYI458755:GYI458756 HIE458755:HIE458756 HSA458755:HSA458756 IBW458755:IBW458756 ILS458755:ILS458756 IVO458755:IVO458756 JFK458755:JFK458756 JPG458755:JPG458756 JZC458755:JZC458756 KIY458755:KIY458756 KSU458755:KSU458756 LCQ458755:LCQ458756 LMM458755:LMM458756 LWI458755:LWI458756 MGE458755:MGE458756 MQA458755:MQA458756 MZW458755:MZW458756 NJS458755:NJS458756 NTO458755:NTO458756 ODK458755:ODK458756 ONG458755:ONG458756 OXC458755:OXC458756 PGY458755:PGY458756 PQU458755:PQU458756 QAQ458755:QAQ458756 QKM458755:QKM458756 QUI458755:QUI458756 REE458755:REE458756 ROA458755:ROA458756 RXW458755:RXW458756 SHS458755:SHS458756 SRO458755:SRO458756 TBK458755:TBK458756 TLG458755:TLG458756 TVC458755:TVC458756 UEY458755:UEY458756 UOU458755:UOU458756 UYQ458755:UYQ458756 VIM458755:VIM458756 VSI458755:VSI458756 WCE458755:WCE458756 WMA458755:WMA458756 WVW458755:WVW458756 O524291:O524292 JK524291:JK524292 TG524291:TG524292 ADC524291:ADC524292 AMY524291:AMY524292 AWU524291:AWU524292 BGQ524291:BGQ524292 BQM524291:BQM524292 CAI524291:CAI524292 CKE524291:CKE524292 CUA524291:CUA524292 DDW524291:DDW524292 DNS524291:DNS524292 DXO524291:DXO524292 EHK524291:EHK524292 ERG524291:ERG524292 FBC524291:FBC524292 FKY524291:FKY524292 FUU524291:FUU524292 GEQ524291:GEQ524292 GOM524291:GOM524292 GYI524291:GYI524292 HIE524291:HIE524292 HSA524291:HSA524292 IBW524291:IBW524292 ILS524291:ILS524292 IVO524291:IVO524292 JFK524291:JFK524292 JPG524291:JPG524292 JZC524291:JZC524292 KIY524291:KIY524292 KSU524291:KSU524292 LCQ524291:LCQ524292 LMM524291:LMM524292 LWI524291:LWI524292 MGE524291:MGE524292 MQA524291:MQA524292 MZW524291:MZW524292 NJS524291:NJS524292 NTO524291:NTO524292 ODK524291:ODK524292 ONG524291:ONG524292 OXC524291:OXC524292 PGY524291:PGY524292 PQU524291:PQU524292 QAQ524291:QAQ524292 QKM524291:QKM524292 QUI524291:QUI524292 REE524291:REE524292 ROA524291:ROA524292 RXW524291:RXW524292 SHS524291:SHS524292 SRO524291:SRO524292 TBK524291:TBK524292 TLG524291:TLG524292 TVC524291:TVC524292 UEY524291:UEY524292 UOU524291:UOU524292 UYQ524291:UYQ524292 VIM524291:VIM524292 VSI524291:VSI524292 WCE524291:WCE524292 WMA524291:WMA524292 WVW524291:WVW524292 O589827:O589828 JK589827:JK589828 TG589827:TG589828 ADC589827:ADC589828 AMY589827:AMY589828 AWU589827:AWU589828 BGQ589827:BGQ589828 BQM589827:BQM589828 CAI589827:CAI589828 CKE589827:CKE589828 CUA589827:CUA589828 DDW589827:DDW589828 DNS589827:DNS589828 DXO589827:DXO589828 EHK589827:EHK589828 ERG589827:ERG589828 FBC589827:FBC589828 FKY589827:FKY589828 FUU589827:FUU589828 GEQ589827:GEQ589828 GOM589827:GOM589828 GYI589827:GYI589828 HIE589827:HIE589828 HSA589827:HSA589828 IBW589827:IBW589828 ILS589827:ILS589828 IVO589827:IVO589828 JFK589827:JFK589828 JPG589827:JPG589828 JZC589827:JZC589828 KIY589827:KIY589828 KSU589827:KSU589828 LCQ589827:LCQ589828 LMM589827:LMM589828 LWI589827:LWI589828 MGE589827:MGE589828 MQA589827:MQA589828 MZW589827:MZW589828 NJS589827:NJS589828 NTO589827:NTO589828 ODK589827:ODK589828 ONG589827:ONG589828 OXC589827:OXC589828 PGY589827:PGY589828 PQU589827:PQU589828 QAQ589827:QAQ589828 QKM589827:QKM589828 QUI589827:QUI589828 REE589827:REE589828 ROA589827:ROA589828 RXW589827:RXW589828 SHS589827:SHS589828 SRO589827:SRO589828 TBK589827:TBK589828 TLG589827:TLG589828 TVC589827:TVC589828 UEY589827:UEY589828 UOU589827:UOU589828 UYQ589827:UYQ589828 VIM589827:VIM589828 VSI589827:VSI589828 WCE589827:WCE589828 WMA589827:WMA589828 WVW589827:WVW589828 O655363:O655364 JK655363:JK655364 TG655363:TG655364 ADC655363:ADC655364 AMY655363:AMY655364 AWU655363:AWU655364 BGQ655363:BGQ655364 BQM655363:BQM655364 CAI655363:CAI655364 CKE655363:CKE655364 CUA655363:CUA655364 DDW655363:DDW655364 DNS655363:DNS655364 DXO655363:DXO655364 EHK655363:EHK655364 ERG655363:ERG655364 FBC655363:FBC655364 FKY655363:FKY655364 FUU655363:FUU655364 GEQ655363:GEQ655364 GOM655363:GOM655364 GYI655363:GYI655364 HIE655363:HIE655364 HSA655363:HSA655364 IBW655363:IBW655364 ILS655363:ILS655364 IVO655363:IVO655364 JFK655363:JFK655364 JPG655363:JPG655364 JZC655363:JZC655364 KIY655363:KIY655364 KSU655363:KSU655364 LCQ655363:LCQ655364 LMM655363:LMM655364 LWI655363:LWI655364 MGE655363:MGE655364 MQA655363:MQA655364 MZW655363:MZW655364 NJS655363:NJS655364 NTO655363:NTO655364 ODK655363:ODK655364 ONG655363:ONG655364 OXC655363:OXC655364 PGY655363:PGY655364 PQU655363:PQU655364 QAQ655363:QAQ655364 QKM655363:QKM655364 QUI655363:QUI655364 REE655363:REE655364 ROA655363:ROA655364 RXW655363:RXW655364 SHS655363:SHS655364 SRO655363:SRO655364 TBK655363:TBK655364 TLG655363:TLG655364 TVC655363:TVC655364 UEY655363:UEY655364 UOU655363:UOU655364 UYQ655363:UYQ655364 VIM655363:VIM655364 VSI655363:VSI655364 WCE655363:WCE655364 WMA655363:WMA655364 WVW655363:WVW655364 O720899:O720900 JK720899:JK720900 TG720899:TG720900 ADC720899:ADC720900 AMY720899:AMY720900 AWU720899:AWU720900 BGQ720899:BGQ720900 BQM720899:BQM720900 CAI720899:CAI720900 CKE720899:CKE720900 CUA720899:CUA720900 DDW720899:DDW720900 DNS720899:DNS720900 DXO720899:DXO720900 EHK720899:EHK720900 ERG720899:ERG720900 FBC720899:FBC720900 FKY720899:FKY720900 FUU720899:FUU720900 GEQ720899:GEQ720900 GOM720899:GOM720900 GYI720899:GYI720900 HIE720899:HIE720900 HSA720899:HSA720900 IBW720899:IBW720900 ILS720899:ILS720900 IVO720899:IVO720900 JFK720899:JFK720900 JPG720899:JPG720900 JZC720899:JZC720900 KIY720899:KIY720900 KSU720899:KSU720900 LCQ720899:LCQ720900 LMM720899:LMM720900 LWI720899:LWI720900 MGE720899:MGE720900 MQA720899:MQA720900 MZW720899:MZW720900 NJS720899:NJS720900 NTO720899:NTO720900 ODK720899:ODK720900 ONG720899:ONG720900 OXC720899:OXC720900 PGY720899:PGY720900 PQU720899:PQU720900 QAQ720899:QAQ720900 QKM720899:QKM720900 QUI720899:QUI720900 REE720899:REE720900 ROA720899:ROA720900 RXW720899:RXW720900 SHS720899:SHS720900 SRO720899:SRO720900 TBK720899:TBK720900 TLG720899:TLG720900 TVC720899:TVC720900 UEY720899:UEY720900 UOU720899:UOU720900 UYQ720899:UYQ720900 VIM720899:VIM720900 VSI720899:VSI720900 WCE720899:WCE720900 WMA720899:WMA720900 WVW720899:WVW720900 O786435:O786436 JK786435:JK786436 TG786435:TG786436 ADC786435:ADC786436 AMY786435:AMY786436 AWU786435:AWU786436 BGQ786435:BGQ786436 BQM786435:BQM786436 CAI786435:CAI786436 CKE786435:CKE786436 CUA786435:CUA786436 DDW786435:DDW786436 DNS786435:DNS786436 DXO786435:DXO786436 EHK786435:EHK786436 ERG786435:ERG786436 FBC786435:FBC786436 FKY786435:FKY786436 FUU786435:FUU786436 GEQ786435:GEQ786436 GOM786435:GOM786436 GYI786435:GYI786436 HIE786435:HIE786436 HSA786435:HSA786436 IBW786435:IBW786436 ILS786435:ILS786436 IVO786435:IVO786436 JFK786435:JFK786436 JPG786435:JPG786436 JZC786435:JZC786436 KIY786435:KIY786436 KSU786435:KSU786436 LCQ786435:LCQ786436 LMM786435:LMM786436 LWI786435:LWI786436 MGE786435:MGE786436 MQA786435:MQA786436 MZW786435:MZW786436 NJS786435:NJS786436 NTO786435:NTO786436 ODK786435:ODK786436 ONG786435:ONG786436 OXC786435:OXC786436 PGY786435:PGY786436 PQU786435:PQU786436 QAQ786435:QAQ786436 QKM786435:QKM786436 QUI786435:QUI786436 REE786435:REE786436 ROA786435:ROA786436 RXW786435:RXW786436 SHS786435:SHS786436 SRO786435:SRO786436 TBK786435:TBK786436 TLG786435:TLG786436 TVC786435:TVC786436 UEY786435:UEY786436 UOU786435:UOU786436 UYQ786435:UYQ786436 VIM786435:VIM786436 VSI786435:VSI786436 WCE786435:WCE786436 WMA786435:WMA786436 WVW786435:WVW786436 O851971:O851972 JK851971:JK851972 TG851971:TG851972 ADC851971:ADC851972 AMY851971:AMY851972 AWU851971:AWU851972 BGQ851971:BGQ851972 BQM851971:BQM851972 CAI851971:CAI851972 CKE851971:CKE851972 CUA851971:CUA851972 DDW851971:DDW851972 DNS851971:DNS851972 DXO851971:DXO851972 EHK851971:EHK851972 ERG851971:ERG851972 FBC851971:FBC851972 FKY851971:FKY851972 FUU851971:FUU851972 GEQ851971:GEQ851972 GOM851971:GOM851972 GYI851971:GYI851972 HIE851971:HIE851972 HSA851971:HSA851972 IBW851971:IBW851972 ILS851971:ILS851972 IVO851971:IVO851972 JFK851971:JFK851972 JPG851971:JPG851972 JZC851971:JZC851972 KIY851971:KIY851972 KSU851971:KSU851972 LCQ851971:LCQ851972 LMM851971:LMM851972 LWI851971:LWI851972 MGE851971:MGE851972 MQA851971:MQA851972 MZW851971:MZW851972 NJS851971:NJS851972 NTO851971:NTO851972 ODK851971:ODK851972 ONG851971:ONG851972 OXC851971:OXC851972 PGY851971:PGY851972 PQU851971:PQU851972 QAQ851971:QAQ851972 QKM851971:QKM851972 QUI851971:QUI851972 REE851971:REE851972 ROA851971:ROA851972 RXW851971:RXW851972 SHS851971:SHS851972 SRO851971:SRO851972 TBK851971:TBK851972 TLG851971:TLG851972 TVC851971:TVC851972 UEY851971:UEY851972 UOU851971:UOU851972 UYQ851971:UYQ851972 VIM851971:VIM851972 VSI851971:VSI851972 WCE851971:WCE851972 WMA851971:WMA851972 WVW851971:WVW851972 O917507:O917508 JK917507:JK917508 TG917507:TG917508 ADC917507:ADC917508 AMY917507:AMY917508 AWU917507:AWU917508 BGQ917507:BGQ917508 BQM917507:BQM917508 CAI917507:CAI917508 CKE917507:CKE917508 CUA917507:CUA917508 DDW917507:DDW917508 DNS917507:DNS917508 DXO917507:DXO917508 EHK917507:EHK917508 ERG917507:ERG917508 FBC917507:FBC917508 FKY917507:FKY917508 FUU917507:FUU917508 GEQ917507:GEQ917508 GOM917507:GOM917508 GYI917507:GYI917508 HIE917507:HIE917508 HSA917507:HSA917508 IBW917507:IBW917508 ILS917507:ILS917508 IVO917507:IVO917508 JFK917507:JFK917508 JPG917507:JPG917508 JZC917507:JZC917508 KIY917507:KIY917508 KSU917507:KSU917508 LCQ917507:LCQ917508 LMM917507:LMM917508 LWI917507:LWI917508 MGE917507:MGE917508 MQA917507:MQA917508 MZW917507:MZW917508 NJS917507:NJS917508 NTO917507:NTO917508 ODK917507:ODK917508 ONG917507:ONG917508 OXC917507:OXC917508 PGY917507:PGY917508 PQU917507:PQU917508 QAQ917507:QAQ917508 QKM917507:QKM917508 QUI917507:QUI917508 REE917507:REE917508 ROA917507:ROA917508 RXW917507:RXW917508 SHS917507:SHS917508 SRO917507:SRO917508 TBK917507:TBK917508 TLG917507:TLG917508 TVC917507:TVC917508 UEY917507:UEY917508 UOU917507:UOU917508 UYQ917507:UYQ917508 VIM917507:VIM917508 VSI917507:VSI917508 WCE917507:WCE917508 WMA917507:WMA917508 WVW917507:WVW917508 O983043:O983044 JK983043:JK983044 TG983043:TG983044 ADC983043:ADC983044 AMY983043:AMY983044 AWU983043:AWU983044 BGQ983043:BGQ983044 BQM983043:BQM983044 CAI983043:CAI983044 CKE983043:CKE983044 CUA983043:CUA983044 DDW983043:DDW983044 DNS983043:DNS983044 DXO983043:DXO983044 EHK983043:EHK983044 ERG983043:ERG983044 FBC983043:FBC983044 FKY983043:FKY983044 FUU983043:FUU983044 GEQ983043:GEQ983044 GOM983043:GOM983044 GYI983043:GYI983044 HIE983043:HIE983044 HSA983043:HSA983044 IBW983043:IBW983044 ILS983043:ILS983044 IVO983043:IVO983044 JFK983043:JFK983044 JPG983043:JPG983044 JZC983043:JZC983044 KIY983043:KIY983044 KSU983043:KSU983044 LCQ983043:LCQ983044 LMM983043:LMM983044 LWI983043:LWI983044 MGE983043:MGE983044 MQA983043:MQA983044 MZW983043:MZW983044 NJS983043:NJS983044 NTO983043:NTO983044 ODK983043:ODK983044 ONG983043:ONG983044 OXC983043:OXC983044 PGY983043:PGY983044 PQU983043:PQU983044 QAQ983043:QAQ983044 QKM983043:QKM983044 QUI983043:QUI983044 REE983043:REE983044 ROA983043:ROA983044 RXW983043:RXW983044 SHS983043:SHS983044 SRO983043:SRO983044 TBK983043:TBK983044 TLG983043:TLG983044 TVC983043:TVC983044 UEY983043:UEY983044 UOU983043:UOU983044 UYQ983043:UYQ983044 VIM983043:VIM983044 VSI983043:VSI983044 WCE983043:WCE983044 WMA983043:WMA983044 WVW983043:WVW983044 S3:X3 JO3:JT3 TK3:TP3 ADG3:ADL3 ANC3:ANH3 AWY3:AXD3 BGU3:BGZ3 BQQ3:BQV3 CAM3:CAR3 CKI3:CKN3 CUE3:CUJ3 DEA3:DEF3 DNW3:DOB3 DXS3:DXX3 EHO3:EHT3 ERK3:ERP3 FBG3:FBL3 FLC3:FLH3 FUY3:FVD3 GEU3:GEZ3 GOQ3:GOV3 GYM3:GYR3 HII3:HIN3 HSE3:HSJ3 ICA3:ICF3 ILW3:IMB3 IVS3:IVX3 JFO3:JFT3 JPK3:JPP3 JZG3:JZL3 KJC3:KJH3 KSY3:KTD3 LCU3:LCZ3 LMQ3:LMV3 LWM3:LWR3 MGI3:MGN3 MQE3:MQJ3 NAA3:NAF3 NJW3:NKB3 NTS3:NTX3 ODO3:ODT3 ONK3:ONP3 OXG3:OXL3 PHC3:PHH3 PQY3:PRD3 QAU3:QAZ3 QKQ3:QKV3 QUM3:QUR3 REI3:REN3 ROE3:ROJ3 RYA3:RYF3 SHW3:SIB3 SRS3:SRX3 TBO3:TBT3 TLK3:TLP3 TVG3:TVL3 UFC3:UFH3 UOY3:UPD3 UYU3:UYZ3 VIQ3:VIV3 VSM3:VSR3 WCI3:WCN3 WME3:WMJ3 WWA3:WWF3 S65539:X65539 JO65539:JT65539 TK65539:TP65539 ADG65539:ADL65539 ANC65539:ANH65539 AWY65539:AXD65539 BGU65539:BGZ65539 BQQ65539:BQV65539 CAM65539:CAR65539 CKI65539:CKN65539 CUE65539:CUJ65539 DEA65539:DEF65539 DNW65539:DOB65539 DXS65539:DXX65539 EHO65539:EHT65539 ERK65539:ERP65539 FBG65539:FBL65539 FLC65539:FLH65539 FUY65539:FVD65539 GEU65539:GEZ65539 GOQ65539:GOV65539 GYM65539:GYR65539 HII65539:HIN65539 HSE65539:HSJ65539 ICA65539:ICF65539 ILW65539:IMB65539 IVS65539:IVX65539 JFO65539:JFT65539 JPK65539:JPP65539 JZG65539:JZL65539 KJC65539:KJH65539 KSY65539:KTD65539 LCU65539:LCZ65539 LMQ65539:LMV65539 LWM65539:LWR65539 MGI65539:MGN65539 MQE65539:MQJ65539 NAA65539:NAF65539 NJW65539:NKB65539 NTS65539:NTX65539 ODO65539:ODT65539 ONK65539:ONP65539 OXG65539:OXL65539 PHC65539:PHH65539 PQY65539:PRD65539 QAU65539:QAZ65539 QKQ65539:QKV65539 QUM65539:QUR65539 REI65539:REN65539 ROE65539:ROJ65539 RYA65539:RYF65539 SHW65539:SIB65539 SRS65539:SRX65539 TBO65539:TBT65539 TLK65539:TLP65539 TVG65539:TVL65539 UFC65539:UFH65539 UOY65539:UPD65539 UYU65539:UYZ65539 VIQ65539:VIV65539 VSM65539:VSR65539 WCI65539:WCN65539 WME65539:WMJ65539 WWA65539:WWF65539 S131075:X131075 JO131075:JT131075 TK131075:TP131075 ADG131075:ADL131075 ANC131075:ANH131075 AWY131075:AXD131075 BGU131075:BGZ131075 BQQ131075:BQV131075 CAM131075:CAR131075 CKI131075:CKN131075 CUE131075:CUJ131075 DEA131075:DEF131075 DNW131075:DOB131075 DXS131075:DXX131075 EHO131075:EHT131075 ERK131075:ERP131075 FBG131075:FBL131075 FLC131075:FLH131075 FUY131075:FVD131075 GEU131075:GEZ131075 GOQ131075:GOV131075 GYM131075:GYR131075 HII131075:HIN131075 HSE131075:HSJ131075 ICA131075:ICF131075 ILW131075:IMB131075 IVS131075:IVX131075 JFO131075:JFT131075 JPK131075:JPP131075 JZG131075:JZL131075 KJC131075:KJH131075 KSY131075:KTD131075 LCU131075:LCZ131075 LMQ131075:LMV131075 LWM131075:LWR131075 MGI131075:MGN131075 MQE131075:MQJ131075 NAA131075:NAF131075 NJW131075:NKB131075 NTS131075:NTX131075 ODO131075:ODT131075 ONK131075:ONP131075 OXG131075:OXL131075 PHC131075:PHH131075 PQY131075:PRD131075 QAU131075:QAZ131075 QKQ131075:QKV131075 QUM131075:QUR131075 REI131075:REN131075 ROE131075:ROJ131075 RYA131075:RYF131075 SHW131075:SIB131075 SRS131075:SRX131075 TBO131075:TBT131075 TLK131075:TLP131075 TVG131075:TVL131075 UFC131075:UFH131075 UOY131075:UPD131075 UYU131075:UYZ131075 VIQ131075:VIV131075 VSM131075:VSR131075 WCI131075:WCN131075 WME131075:WMJ131075 WWA131075:WWF131075 S196611:X196611 JO196611:JT196611 TK196611:TP196611 ADG196611:ADL196611 ANC196611:ANH196611 AWY196611:AXD196611 BGU196611:BGZ196611 BQQ196611:BQV196611 CAM196611:CAR196611 CKI196611:CKN196611 CUE196611:CUJ196611 DEA196611:DEF196611 DNW196611:DOB196611 DXS196611:DXX196611 EHO196611:EHT196611 ERK196611:ERP196611 FBG196611:FBL196611 FLC196611:FLH196611 FUY196611:FVD196611 GEU196611:GEZ196611 GOQ196611:GOV196611 GYM196611:GYR196611 HII196611:HIN196611 HSE196611:HSJ196611 ICA196611:ICF196611 ILW196611:IMB196611 IVS196611:IVX196611 JFO196611:JFT196611 JPK196611:JPP196611 JZG196611:JZL196611 KJC196611:KJH196611 KSY196611:KTD196611 LCU196611:LCZ196611 LMQ196611:LMV196611 LWM196611:LWR196611 MGI196611:MGN196611 MQE196611:MQJ196611 NAA196611:NAF196611 NJW196611:NKB196611 NTS196611:NTX196611 ODO196611:ODT196611 ONK196611:ONP196611 OXG196611:OXL196611 PHC196611:PHH196611 PQY196611:PRD196611 QAU196611:QAZ196611 QKQ196611:QKV196611 QUM196611:QUR196611 REI196611:REN196611 ROE196611:ROJ196611 RYA196611:RYF196611 SHW196611:SIB196611 SRS196611:SRX196611 TBO196611:TBT196611 TLK196611:TLP196611 TVG196611:TVL196611 UFC196611:UFH196611 UOY196611:UPD196611 UYU196611:UYZ196611 VIQ196611:VIV196611 VSM196611:VSR196611 WCI196611:WCN196611 WME196611:WMJ196611 WWA196611:WWF196611 S262147:X262147 JO262147:JT262147 TK262147:TP262147 ADG262147:ADL262147 ANC262147:ANH262147 AWY262147:AXD262147 BGU262147:BGZ262147 BQQ262147:BQV262147 CAM262147:CAR262147 CKI262147:CKN262147 CUE262147:CUJ262147 DEA262147:DEF262147 DNW262147:DOB262147 DXS262147:DXX262147 EHO262147:EHT262147 ERK262147:ERP262147 FBG262147:FBL262147 FLC262147:FLH262147 FUY262147:FVD262147 GEU262147:GEZ262147 GOQ262147:GOV262147 GYM262147:GYR262147 HII262147:HIN262147 HSE262147:HSJ262147 ICA262147:ICF262147 ILW262147:IMB262147 IVS262147:IVX262147 JFO262147:JFT262147 JPK262147:JPP262147 JZG262147:JZL262147 KJC262147:KJH262147 KSY262147:KTD262147 LCU262147:LCZ262147 LMQ262147:LMV262147 LWM262147:LWR262147 MGI262147:MGN262147 MQE262147:MQJ262147 NAA262147:NAF262147 NJW262147:NKB262147 NTS262147:NTX262147 ODO262147:ODT262147 ONK262147:ONP262147 OXG262147:OXL262147 PHC262147:PHH262147 PQY262147:PRD262147 QAU262147:QAZ262147 QKQ262147:QKV262147 QUM262147:QUR262147 REI262147:REN262147 ROE262147:ROJ262147 RYA262147:RYF262147 SHW262147:SIB262147 SRS262147:SRX262147 TBO262147:TBT262147 TLK262147:TLP262147 TVG262147:TVL262147 UFC262147:UFH262147 UOY262147:UPD262147 UYU262147:UYZ262147 VIQ262147:VIV262147 VSM262147:VSR262147 WCI262147:WCN262147 WME262147:WMJ262147 WWA262147:WWF262147 S327683:X327683 JO327683:JT327683 TK327683:TP327683 ADG327683:ADL327683 ANC327683:ANH327683 AWY327683:AXD327683 BGU327683:BGZ327683 BQQ327683:BQV327683 CAM327683:CAR327683 CKI327683:CKN327683 CUE327683:CUJ327683 DEA327683:DEF327683 DNW327683:DOB327683 DXS327683:DXX327683 EHO327683:EHT327683 ERK327683:ERP327683 FBG327683:FBL327683 FLC327683:FLH327683 FUY327683:FVD327683 GEU327683:GEZ327683 GOQ327683:GOV327683 GYM327683:GYR327683 HII327683:HIN327683 HSE327683:HSJ327683 ICA327683:ICF327683 ILW327683:IMB327683 IVS327683:IVX327683 JFO327683:JFT327683 JPK327683:JPP327683 JZG327683:JZL327683 KJC327683:KJH327683 KSY327683:KTD327683 LCU327683:LCZ327683 LMQ327683:LMV327683 LWM327683:LWR327683 MGI327683:MGN327683 MQE327683:MQJ327683 NAA327683:NAF327683 NJW327683:NKB327683 NTS327683:NTX327683 ODO327683:ODT327683 ONK327683:ONP327683 OXG327683:OXL327683 PHC327683:PHH327683 PQY327683:PRD327683 QAU327683:QAZ327683 QKQ327683:QKV327683 QUM327683:QUR327683 REI327683:REN327683 ROE327683:ROJ327683 RYA327683:RYF327683 SHW327683:SIB327683 SRS327683:SRX327683 TBO327683:TBT327683 TLK327683:TLP327683 TVG327683:TVL327683 UFC327683:UFH327683 UOY327683:UPD327683 UYU327683:UYZ327683 VIQ327683:VIV327683 VSM327683:VSR327683 WCI327683:WCN327683 WME327683:WMJ327683 WWA327683:WWF327683 S393219:X393219 JO393219:JT393219 TK393219:TP393219 ADG393219:ADL393219 ANC393219:ANH393219 AWY393219:AXD393219 BGU393219:BGZ393219 BQQ393219:BQV393219 CAM393219:CAR393219 CKI393219:CKN393219 CUE393219:CUJ393219 DEA393219:DEF393219 DNW393219:DOB393219 DXS393219:DXX393219 EHO393219:EHT393219 ERK393219:ERP393219 FBG393219:FBL393219 FLC393219:FLH393219 FUY393219:FVD393219 GEU393219:GEZ393219 GOQ393219:GOV393219 GYM393219:GYR393219 HII393219:HIN393219 HSE393219:HSJ393219 ICA393219:ICF393219 ILW393219:IMB393219 IVS393219:IVX393219 JFO393219:JFT393219 JPK393219:JPP393219 JZG393219:JZL393219 KJC393219:KJH393219 KSY393219:KTD393219 LCU393219:LCZ393219 LMQ393219:LMV393219 LWM393219:LWR393219 MGI393219:MGN393219 MQE393219:MQJ393219 NAA393219:NAF393219 NJW393219:NKB393219 NTS393219:NTX393219 ODO393219:ODT393219 ONK393219:ONP393219 OXG393219:OXL393219 PHC393219:PHH393219 PQY393219:PRD393219 QAU393219:QAZ393219 QKQ393219:QKV393219 QUM393219:QUR393219 REI393219:REN393219 ROE393219:ROJ393219 RYA393219:RYF393219 SHW393219:SIB393219 SRS393219:SRX393219 TBO393219:TBT393219 TLK393219:TLP393219 TVG393219:TVL393219 UFC393219:UFH393219 UOY393219:UPD393219 UYU393219:UYZ393219 VIQ393219:VIV393219 VSM393219:VSR393219 WCI393219:WCN393219 WME393219:WMJ393219 WWA393219:WWF393219 S458755:X458755 JO458755:JT458755 TK458755:TP458755 ADG458755:ADL458755 ANC458755:ANH458755 AWY458755:AXD458755 BGU458755:BGZ458755 BQQ458755:BQV458755 CAM458755:CAR458755 CKI458755:CKN458755 CUE458755:CUJ458755 DEA458755:DEF458755 DNW458755:DOB458755 DXS458755:DXX458755 EHO458755:EHT458755 ERK458755:ERP458755 FBG458755:FBL458755 FLC458755:FLH458755 FUY458755:FVD458755 GEU458755:GEZ458755 GOQ458755:GOV458755 GYM458755:GYR458755 HII458755:HIN458755 HSE458755:HSJ458755 ICA458755:ICF458755 ILW458755:IMB458755 IVS458755:IVX458755 JFO458755:JFT458755 JPK458755:JPP458755 JZG458755:JZL458755 KJC458755:KJH458755 KSY458755:KTD458755 LCU458755:LCZ458755 LMQ458755:LMV458755 LWM458755:LWR458755 MGI458755:MGN458755 MQE458755:MQJ458755 NAA458755:NAF458755 NJW458755:NKB458755 NTS458755:NTX458755 ODO458755:ODT458755 ONK458755:ONP458755 OXG458755:OXL458755 PHC458755:PHH458755 PQY458755:PRD458755 QAU458755:QAZ458755 QKQ458755:QKV458755 QUM458755:QUR458755 REI458755:REN458755 ROE458755:ROJ458755 RYA458755:RYF458755 SHW458755:SIB458755 SRS458755:SRX458755 TBO458755:TBT458755 TLK458755:TLP458755 TVG458755:TVL458755 UFC458755:UFH458755 UOY458755:UPD458755 UYU458755:UYZ458755 VIQ458755:VIV458755 VSM458755:VSR458755 WCI458755:WCN458755 WME458755:WMJ458755 WWA458755:WWF458755 S524291:X524291 JO524291:JT524291 TK524291:TP524291 ADG524291:ADL524291 ANC524291:ANH524291 AWY524291:AXD524291 BGU524291:BGZ524291 BQQ524291:BQV524291 CAM524291:CAR524291 CKI524291:CKN524291 CUE524291:CUJ524291 DEA524291:DEF524291 DNW524291:DOB524291 DXS524291:DXX524291 EHO524291:EHT524291 ERK524291:ERP524291 FBG524291:FBL524291 FLC524291:FLH524291 FUY524291:FVD524291 GEU524291:GEZ524291 GOQ524291:GOV524291 GYM524291:GYR524291 HII524291:HIN524291 HSE524291:HSJ524291 ICA524291:ICF524291 ILW524291:IMB524291 IVS524291:IVX524291 JFO524291:JFT524291 JPK524291:JPP524291 JZG524291:JZL524291 KJC524291:KJH524291 KSY524291:KTD524291 LCU524291:LCZ524291 LMQ524291:LMV524291 LWM524291:LWR524291 MGI524291:MGN524291 MQE524291:MQJ524291 NAA524291:NAF524291 NJW524291:NKB524291 NTS524291:NTX524291 ODO524291:ODT524291 ONK524291:ONP524291 OXG524291:OXL524291 PHC524291:PHH524291 PQY524291:PRD524291 QAU524291:QAZ524291 QKQ524291:QKV524291 QUM524291:QUR524291 REI524291:REN524291 ROE524291:ROJ524291 RYA524291:RYF524291 SHW524291:SIB524291 SRS524291:SRX524291 TBO524291:TBT524291 TLK524291:TLP524291 TVG524291:TVL524291 UFC524291:UFH524291 UOY524291:UPD524291 UYU524291:UYZ524291 VIQ524291:VIV524291 VSM524291:VSR524291 WCI524291:WCN524291 WME524291:WMJ524291 WWA524291:WWF524291 S589827:X589827 JO589827:JT589827 TK589827:TP589827 ADG589827:ADL589827 ANC589827:ANH589827 AWY589827:AXD589827 BGU589827:BGZ589827 BQQ589827:BQV589827 CAM589827:CAR589827 CKI589827:CKN589827 CUE589827:CUJ589827 DEA589827:DEF589827 DNW589827:DOB589827 DXS589827:DXX589827 EHO589827:EHT589827 ERK589827:ERP589827 FBG589827:FBL589827 FLC589827:FLH589827 FUY589827:FVD589827 GEU589827:GEZ589827 GOQ589827:GOV589827 GYM589827:GYR589827 HII589827:HIN589827 HSE589827:HSJ589827 ICA589827:ICF589827 ILW589827:IMB589827 IVS589827:IVX589827 JFO589827:JFT589827 JPK589827:JPP589827 JZG589827:JZL589827 KJC589827:KJH589827 KSY589827:KTD589827 LCU589827:LCZ589827 LMQ589827:LMV589827 LWM589827:LWR589827 MGI589827:MGN589827 MQE589827:MQJ589827 NAA589827:NAF589827 NJW589827:NKB589827 NTS589827:NTX589827 ODO589827:ODT589827 ONK589827:ONP589827 OXG589827:OXL589827 PHC589827:PHH589827 PQY589827:PRD589827 QAU589827:QAZ589827 QKQ589827:QKV589827 QUM589827:QUR589827 REI589827:REN589827 ROE589827:ROJ589827 RYA589827:RYF589827 SHW589827:SIB589827 SRS589827:SRX589827 TBO589827:TBT589827 TLK589827:TLP589827 TVG589827:TVL589827 UFC589827:UFH589827 UOY589827:UPD589827 UYU589827:UYZ589827 VIQ589827:VIV589827 VSM589827:VSR589827 WCI589827:WCN589827 WME589827:WMJ589827 WWA589827:WWF589827 S655363:X655363 JO655363:JT655363 TK655363:TP655363 ADG655363:ADL655363 ANC655363:ANH655363 AWY655363:AXD655363 BGU655363:BGZ655363 BQQ655363:BQV655363 CAM655363:CAR655363 CKI655363:CKN655363 CUE655363:CUJ655363 DEA655363:DEF655363 DNW655363:DOB655363 DXS655363:DXX655363 EHO655363:EHT655363 ERK655363:ERP655363 FBG655363:FBL655363 FLC655363:FLH655363 FUY655363:FVD655363 GEU655363:GEZ655363 GOQ655363:GOV655363 GYM655363:GYR655363 HII655363:HIN655363 HSE655363:HSJ655363 ICA655363:ICF655363 ILW655363:IMB655363 IVS655363:IVX655363 JFO655363:JFT655363 JPK655363:JPP655363 JZG655363:JZL655363 KJC655363:KJH655363 KSY655363:KTD655363 LCU655363:LCZ655363 LMQ655363:LMV655363 LWM655363:LWR655363 MGI655363:MGN655363 MQE655363:MQJ655363 NAA655363:NAF655363 NJW655363:NKB655363 NTS655363:NTX655363 ODO655363:ODT655363 ONK655363:ONP655363 OXG655363:OXL655363 PHC655363:PHH655363 PQY655363:PRD655363 QAU655363:QAZ655363 QKQ655363:QKV655363 QUM655363:QUR655363 REI655363:REN655363 ROE655363:ROJ655363 RYA655363:RYF655363 SHW655363:SIB655363 SRS655363:SRX655363 TBO655363:TBT655363 TLK655363:TLP655363 TVG655363:TVL655363 UFC655363:UFH655363 UOY655363:UPD655363 UYU655363:UYZ655363 VIQ655363:VIV655363 VSM655363:VSR655363 WCI655363:WCN655363 WME655363:WMJ655363 WWA655363:WWF655363 S720899:X720899 JO720899:JT720899 TK720899:TP720899 ADG720899:ADL720899 ANC720899:ANH720899 AWY720899:AXD720899 BGU720899:BGZ720899 BQQ720899:BQV720899 CAM720899:CAR720899 CKI720899:CKN720899 CUE720899:CUJ720899 DEA720899:DEF720899 DNW720899:DOB720899 DXS720899:DXX720899 EHO720899:EHT720899 ERK720899:ERP720899 FBG720899:FBL720899 FLC720899:FLH720899 FUY720899:FVD720899 GEU720899:GEZ720899 GOQ720899:GOV720899 GYM720899:GYR720899 HII720899:HIN720899 HSE720899:HSJ720899 ICA720899:ICF720899 ILW720899:IMB720899 IVS720899:IVX720899 JFO720899:JFT720899 JPK720899:JPP720899 JZG720899:JZL720899 KJC720899:KJH720899 KSY720899:KTD720899 LCU720899:LCZ720899 LMQ720899:LMV720899 LWM720899:LWR720899 MGI720899:MGN720899 MQE720899:MQJ720899 NAA720899:NAF720899 NJW720899:NKB720899 NTS720899:NTX720899 ODO720899:ODT720899 ONK720899:ONP720899 OXG720899:OXL720899 PHC720899:PHH720899 PQY720899:PRD720899 QAU720899:QAZ720899 QKQ720899:QKV720899 QUM720899:QUR720899 REI720899:REN720899 ROE720899:ROJ720899 RYA720899:RYF720899 SHW720899:SIB720899 SRS720899:SRX720899 TBO720899:TBT720899 TLK720899:TLP720899 TVG720899:TVL720899 UFC720899:UFH720899 UOY720899:UPD720899 UYU720899:UYZ720899 VIQ720899:VIV720899 VSM720899:VSR720899 WCI720899:WCN720899 WME720899:WMJ720899 WWA720899:WWF720899 S786435:X786435 JO786435:JT786435 TK786435:TP786435 ADG786435:ADL786435 ANC786435:ANH786435 AWY786435:AXD786435 BGU786435:BGZ786435 BQQ786435:BQV786435 CAM786435:CAR786435 CKI786435:CKN786435 CUE786435:CUJ786435 DEA786435:DEF786435 DNW786435:DOB786435 DXS786435:DXX786435 EHO786435:EHT786435 ERK786435:ERP786435 FBG786435:FBL786435 FLC786435:FLH786435 FUY786435:FVD786435 GEU786435:GEZ786435 GOQ786435:GOV786435 GYM786435:GYR786435 HII786435:HIN786435 HSE786435:HSJ786435 ICA786435:ICF786435 ILW786435:IMB786435 IVS786435:IVX786435 JFO786435:JFT786435 JPK786435:JPP786435 JZG786435:JZL786435 KJC786435:KJH786435 KSY786435:KTD786435 LCU786435:LCZ786435 LMQ786435:LMV786435 LWM786435:LWR786435 MGI786435:MGN786435 MQE786435:MQJ786435 NAA786435:NAF786435 NJW786435:NKB786435 NTS786435:NTX786435 ODO786435:ODT786435 ONK786435:ONP786435 OXG786435:OXL786435 PHC786435:PHH786435 PQY786435:PRD786435 QAU786435:QAZ786435 QKQ786435:QKV786435 QUM786435:QUR786435 REI786435:REN786435 ROE786435:ROJ786435 RYA786435:RYF786435 SHW786435:SIB786435 SRS786435:SRX786435 TBO786435:TBT786435 TLK786435:TLP786435 TVG786435:TVL786435 UFC786435:UFH786435 UOY786435:UPD786435 UYU786435:UYZ786435 VIQ786435:VIV786435 VSM786435:VSR786435 WCI786435:WCN786435 WME786435:WMJ786435 WWA786435:WWF786435 S851971:X851971 JO851971:JT851971 TK851971:TP851971 ADG851971:ADL851971 ANC851971:ANH851971 AWY851971:AXD851971 BGU851971:BGZ851971 BQQ851971:BQV851971 CAM851971:CAR851971 CKI851971:CKN851971 CUE851971:CUJ851971 DEA851971:DEF851971 DNW851971:DOB851971 DXS851971:DXX851971 EHO851971:EHT851971 ERK851971:ERP851971 FBG851971:FBL851971 FLC851971:FLH851971 FUY851971:FVD851971 GEU851971:GEZ851971 GOQ851971:GOV851971 GYM851971:GYR851971 HII851971:HIN851971 HSE851971:HSJ851971 ICA851971:ICF851971 ILW851971:IMB851971 IVS851971:IVX851971 JFO851971:JFT851971 JPK851971:JPP851971 JZG851971:JZL851971 KJC851971:KJH851971 KSY851971:KTD851971 LCU851971:LCZ851971 LMQ851971:LMV851971 LWM851971:LWR851971 MGI851971:MGN851971 MQE851971:MQJ851971 NAA851971:NAF851971 NJW851971:NKB851971 NTS851971:NTX851971 ODO851971:ODT851971 ONK851971:ONP851971 OXG851971:OXL851971 PHC851971:PHH851971 PQY851971:PRD851971 QAU851971:QAZ851971 QKQ851971:QKV851971 QUM851971:QUR851971 REI851971:REN851971 ROE851971:ROJ851971 RYA851971:RYF851971 SHW851971:SIB851971 SRS851971:SRX851971 TBO851971:TBT851971 TLK851971:TLP851971 TVG851971:TVL851971 UFC851971:UFH851971 UOY851971:UPD851971 UYU851971:UYZ851971 VIQ851971:VIV851971 VSM851971:VSR851971 WCI851971:WCN851971 WME851971:WMJ851971 WWA851971:WWF851971 S917507:X917507 JO917507:JT917507 TK917507:TP917507 ADG917507:ADL917507 ANC917507:ANH917507 AWY917507:AXD917507 BGU917507:BGZ917507 BQQ917507:BQV917507 CAM917507:CAR917507 CKI917507:CKN917507 CUE917507:CUJ917507 DEA917507:DEF917507 DNW917507:DOB917507 DXS917507:DXX917507 EHO917507:EHT917507 ERK917507:ERP917507 FBG917507:FBL917507 FLC917507:FLH917507 FUY917507:FVD917507 GEU917507:GEZ917507 GOQ917507:GOV917507 GYM917507:GYR917507 HII917507:HIN917507 HSE917507:HSJ917507 ICA917507:ICF917507 ILW917507:IMB917507 IVS917507:IVX917507 JFO917507:JFT917507 JPK917507:JPP917507 JZG917507:JZL917507 KJC917507:KJH917507 KSY917507:KTD917507 LCU917507:LCZ917507 LMQ917507:LMV917507 LWM917507:LWR917507 MGI917507:MGN917507 MQE917507:MQJ917507 NAA917507:NAF917507 NJW917507:NKB917507 NTS917507:NTX917507 ODO917507:ODT917507 ONK917507:ONP917507 OXG917507:OXL917507 PHC917507:PHH917507 PQY917507:PRD917507 QAU917507:QAZ917507 QKQ917507:QKV917507 QUM917507:QUR917507 REI917507:REN917507 ROE917507:ROJ917507 RYA917507:RYF917507 SHW917507:SIB917507 SRS917507:SRX917507 TBO917507:TBT917507 TLK917507:TLP917507 TVG917507:TVL917507 UFC917507:UFH917507 UOY917507:UPD917507 UYU917507:UYZ917507 VIQ917507:VIV917507 VSM917507:VSR917507 WCI917507:WCN917507 WME917507:WMJ917507 WWA917507:WWF917507 S983043:X983043 JO983043:JT983043 TK983043:TP983043 ADG983043:ADL983043 ANC983043:ANH983043 AWY983043:AXD983043 BGU983043:BGZ983043 BQQ983043:BQV983043 CAM983043:CAR983043 CKI983043:CKN983043 CUE983043:CUJ983043 DEA983043:DEF983043 DNW983043:DOB983043 DXS983043:DXX983043 EHO983043:EHT983043 ERK983043:ERP983043 FBG983043:FBL983043 FLC983043:FLH983043 FUY983043:FVD983043 GEU983043:GEZ983043 GOQ983043:GOV983043 GYM983043:GYR983043 HII983043:HIN983043 HSE983043:HSJ983043 ICA983043:ICF983043 ILW983043:IMB983043 IVS983043:IVX983043 JFO983043:JFT983043 JPK983043:JPP983043 JZG983043:JZL983043 KJC983043:KJH983043 KSY983043:KTD983043 LCU983043:LCZ983043 LMQ983043:LMV983043 LWM983043:LWR983043 MGI983043:MGN983043 MQE983043:MQJ983043 NAA983043:NAF983043 NJW983043:NKB983043 NTS983043:NTX983043 ODO983043:ODT983043 ONK983043:ONP983043 OXG983043:OXL983043 PHC983043:PHH983043 PQY983043:PRD983043 QAU983043:QAZ983043 QKQ983043:QKV983043 QUM983043:QUR983043 REI983043:REN983043 ROE983043:ROJ983043 RYA983043:RYF983043 SHW983043:SIB983043 SRS983043:SRX983043 TBO983043:TBT983043 TLK983043:TLP983043 TVG983043:TVL983043 UFC983043:UFH983043 UOY983043:UPD983043 UYU983043:UYZ983043 VIQ983043:VIV983043 VSM983043:VSR983043 WCI983043:WCN983043 WME983043:WMJ983043 WWA983043:WWF983043 D6:F6 IZ6:JB6 SV6:SX6 ACR6:ACT6 AMN6:AMP6 AWJ6:AWL6 BGF6:BGH6 BQB6:BQD6 BZX6:BZZ6 CJT6:CJV6 CTP6:CTR6 DDL6:DDN6 DNH6:DNJ6 DXD6:DXF6 EGZ6:EHB6 EQV6:EQX6 FAR6:FAT6 FKN6:FKP6 FUJ6:FUL6 GEF6:GEH6 GOB6:GOD6 GXX6:GXZ6 HHT6:HHV6 HRP6:HRR6 IBL6:IBN6 ILH6:ILJ6 IVD6:IVF6 JEZ6:JFB6 JOV6:JOX6 JYR6:JYT6 KIN6:KIP6 KSJ6:KSL6 LCF6:LCH6 LMB6:LMD6 LVX6:LVZ6 MFT6:MFV6 MPP6:MPR6 MZL6:MZN6 NJH6:NJJ6 NTD6:NTF6 OCZ6:ODB6 OMV6:OMX6 OWR6:OWT6 PGN6:PGP6 PQJ6:PQL6 QAF6:QAH6 QKB6:QKD6 QTX6:QTZ6 RDT6:RDV6 RNP6:RNR6 RXL6:RXN6 SHH6:SHJ6 SRD6:SRF6 TAZ6:TBB6 TKV6:TKX6 TUR6:TUT6 UEN6:UEP6 UOJ6:UOL6 UYF6:UYH6 VIB6:VID6 VRX6:VRZ6 WBT6:WBV6 WLP6:WLR6 WVL6:WVN6 D65542:F65542 IZ65542:JB65542 SV65542:SX65542 ACR65542:ACT65542 AMN65542:AMP65542 AWJ65542:AWL65542 BGF65542:BGH65542 BQB65542:BQD65542 BZX65542:BZZ65542 CJT65542:CJV65542 CTP65542:CTR65542 DDL65542:DDN65542 DNH65542:DNJ65542 DXD65542:DXF65542 EGZ65542:EHB65542 EQV65542:EQX65542 FAR65542:FAT65542 FKN65542:FKP65542 FUJ65542:FUL65542 GEF65542:GEH65542 GOB65542:GOD65542 GXX65542:GXZ65542 HHT65542:HHV65542 HRP65542:HRR65542 IBL65542:IBN65542 ILH65542:ILJ65542 IVD65542:IVF65542 JEZ65542:JFB65542 JOV65542:JOX65542 JYR65542:JYT65542 KIN65542:KIP65542 KSJ65542:KSL65542 LCF65542:LCH65542 LMB65542:LMD65542 LVX65542:LVZ65542 MFT65542:MFV65542 MPP65542:MPR65542 MZL65542:MZN65542 NJH65542:NJJ65542 NTD65542:NTF65542 OCZ65542:ODB65542 OMV65542:OMX65542 OWR65542:OWT65542 PGN65542:PGP65542 PQJ65542:PQL65542 QAF65542:QAH65542 QKB65542:QKD65542 QTX65542:QTZ65542 RDT65542:RDV65542 RNP65542:RNR65542 RXL65542:RXN65542 SHH65542:SHJ65542 SRD65542:SRF65542 TAZ65542:TBB65542 TKV65542:TKX65542 TUR65542:TUT65542 UEN65542:UEP65542 UOJ65542:UOL65542 UYF65542:UYH65542 VIB65542:VID65542 VRX65542:VRZ65542 WBT65542:WBV65542 WLP65542:WLR65542 WVL65542:WVN65542 D131078:F131078 IZ131078:JB131078 SV131078:SX131078 ACR131078:ACT131078 AMN131078:AMP131078 AWJ131078:AWL131078 BGF131078:BGH131078 BQB131078:BQD131078 BZX131078:BZZ131078 CJT131078:CJV131078 CTP131078:CTR131078 DDL131078:DDN131078 DNH131078:DNJ131078 DXD131078:DXF131078 EGZ131078:EHB131078 EQV131078:EQX131078 FAR131078:FAT131078 FKN131078:FKP131078 FUJ131078:FUL131078 GEF131078:GEH131078 GOB131078:GOD131078 GXX131078:GXZ131078 HHT131078:HHV131078 HRP131078:HRR131078 IBL131078:IBN131078 ILH131078:ILJ131078 IVD131078:IVF131078 JEZ131078:JFB131078 JOV131078:JOX131078 JYR131078:JYT131078 KIN131078:KIP131078 KSJ131078:KSL131078 LCF131078:LCH131078 LMB131078:LMD131078 LVX131078:LVZ131078 MFT131078:MFV131078 MPP131078:MPR131078 MZL131078:MZN131078 NJH131078:NJJ131078 NTD131078:NTF131078 OCZ131078:ODB131078 OMV131078:OMX131078 OWR131078:OWT131078 PGN131078:PGP131078 PQJ131078:PQL131078 QAF131078:QAH131078 QKB131078:QKD131078 QTX131078:QTZ131078 RDT131078:RDV131078 RNP131078:RNR131078 RXL131078:RXN131078 SHH131078:SHJ131078 SRD131078:SRF131078 TAZ131078:TBB131078 TKV131078:TKX131078 TUR131078:TUT131078 UEN131078:UEP131078 UOJ131078:UOL131078 UYF131078:UYH131078 VIB131078:VID131078 VRX131078:VRZ131078 WBT131078:WBV131078 WLP131078:WLR131078 WVL131078:WVN131078 D196614:F196614 IZ196614:JB196614 SV196614:SX196614 ACR196614:ACT196614 AMN196614:AMP196614 AWJ196614:AWL196614 BGF196614:BGH196614 BQB196614:BQD196614 BZX196614:BZZ196614 CJT196614:CJV196614 CTP196614:CTR196614 DDL196614:DDN196614 DNH196614:DNJ196614 DXD196614:DXF196614 EGZ196614:EHB196614 EQV196614:EQX196614 FAR196614:FAT196614 FKN196614:FKP196614 FUJ196614:FUL196614 GEF196614:GEH196614 GOB196614:GOD196614 GXX196614:GXZ196614 HHT196614:HHV196614 HRP196614:HRR196614 IBL196614:IBN196614 ILH196614:ILJ196614 IVD196614:IVF196614 JEZ196614:JFB196614 JOV196614:JOX196614 JYR196614:JYT196614 KIN196614:KIP196614 KSJ196614:KSL196614 LCF196614:LCH196614 LMB196614:LMD196614 LVX196614:LVZ196614 MFT196614:MFV196614 MPP196614:MPR196614 MZL196614:MZN196614 NJH196614:NJJ196614 NTD196614:NTF196614 OCZ196614:ODB196614 OMV196614:OMX196614 OWR196614:OWT196614 PGN196614:PGP196614 PQJ196614:PQL196614 QAF196614:QAH196614 QKB196614:QKD196614 QTX196614:QTZ196614 RDT196614:RDV196614 RNP196614:RNR196614 RXL196614:RXN196614 SHH196614:SHJ196614 SRD196614:SRF196614 TAZ196614:TBB196614 TKV196614:TKX196614 TUR196614:TUT196614 UEN196614:UEP196614 UOJ196614:UOL196614 UYF196614:UYH196614 VIB196614:VID196614 VRX196614:VRZ196614 WBT196614:WBV196614 WLP196614:WLR196614 WVL196614:WVN196614 D262150:F262150 IZ262150:JB262150 SV262150:SX262150 ACR262150:ACT262150 AMN262150:AMP262150 AWJ262150:AWL262150 BGF262150:BGH262150 BQB262150:BQD262150 BZX262150:BZZ262150 CJT262150:CJV262150 CTP262150:CTR262150 DDL262150:DDN262150 DNH262150:DNJ262150 DXD262150:DXF262150 EGZ262150:EHB262150 EQV262150:EQX262150 FAR262150:FAT262150 FKN262150:FKP262150 FUJ262150:FUL262150 GEF262150:GEH262150 GOB262150:GOD262150 GXX262150:GXZ262150 HHT262150:HHV262150 HRP262150:HRR262150 IBL262150:IBN262150 ILH262150:ILJ262150 IVD262150:IVF262150 JEZ262150:JFB262150 JOV262150:JOX262150 JYR262150:JYT262150 KIN262150:KIP262150 KSJ262150:KSL262150 LCF262150:LCH262150 LMB262150:LMD262150 LVX262150:LVZ262150 MFT262150:MFV262150 MPP262150:MPR262150 MZL262150:MZN262150 NJH262150:NJJ262150 NTD262150:NTF262150 OCZ262150:ODB262150 OMV262150:OMX262150 OWR262150:OWT262150 PGN262150:PGP262150 PQJ262150:PQL262150 QAF262150:QAH262150 QKB262150:QKD262150 QTX262150:QTZ262150 RDT262150:RDV262150 RNP262150:RNR262150 RXL262150:RXN262150 SHH262150:SHJ262150 SRD262150:SRF262150 TAZ262150:TBB262150 TKV262150:TKX262150 TUR262150:TUT262150 UEN262150:UEP262150 UOJ262150:UOL262150 UYF262150:UYH262150 VIB262150:VID262150 VRX262150:VRZ262150 WBT262150:WBV262150 WLP262150:WLR262150 WVL262150:WVN262150 D327686:F327686 IZ327686:JB327686 SV327686:SX327686 ACR327686:ACT327686 AMN327686:AMP327686 AWJ327686:AWL327686 BGF327686:BGH327686 BQB327686:BQD327686 BZX327686:BZZ327686 CJT327686:CJV327686 CTP327686:CTR327686 DDL327686:DDN327686 DNH327686:DNJ327686 DXD327686:DXF327686 EGZ327686:EHB327686 EQV327686:EQX327686 FAR327686:FAT327686 FKN327686:FKP327686 FUJ327686:FUL327686 GEF327686:GEH327686 GOB327686:GOD327686 GXX327686:GXZ327686 HHT327686:HHV327686 HRP327686:HRR327686 IBL327686:IBN327686 ILH327686:ILJ327686 IVD327686:IVF327686 JEZ327686:JFB327686 JOV327686:JOX327686 JYR327686:JYT327686 KIN327686:KIP327686 KSJ327686:KSL327686 LCF327686:LCH327686 LMB327686:LMD327686 LVX327686:LVZ327686 MFT327686:MFV327686 MPP327686:MPR327686 MZL327686:MZN327686 NJH327686:NJJ327686 NTD327686:NTF327686 OCZ327686:ODB327686 OMV327686:OMX327686 OWR327686:OWT327686 PGN327686:PGP327686 PQJ327686:PQL327686 QAF327686:QAH327686 QKB327686:QKD327686 QTX327686:QTZ327686 RDT327686:RDV327686 RNP327686:RNR327686 RXL327686:RXN327686 SHH327686:SHJ327686 SRD327686:SRF327686 TAZ327686:TBB327686 TKV327686:TKX327686 TUR327686:TUT327686 UEN327686:UEP327686 UOJ327686:UOL327686 UYF327686:UYH327686 VIB327686:VID327686 VRX327686:VRZ327686 WBT327686:WBV327686 WLP327686:WLR327686 WVL327686:WVN327686 D393222:F393222 IZ393222:JB393222 SV393222:SX393222 ACR393222:ACT393222 AMN393222:AMP393222 AWJ393222:AWL393222 BGF393222:BGH393222 BQB393222:BQD393222 BZX393222:BZZ393222 CJT393222:CJV393222 CTP393222:CTR393222 DDL393222:DDN393222 DNH393222:DNJ393222 DXD393222:DXF393222 EGZ393222:EHB393222 EQV393222:EQX393222 FAR393222:FAT393222 FKN393222:FKP393222 FUJ393222:FUL393222 GEF393222:GEH393222 GOB393222:GOD393222 GXX393222:GXZ393222 HHT393222:HHV393222 HRP393222:HRR393222 IBL393222:IBN393222 ILH393222:ILJ393222 IVD393222:IVF393222 JEZ393222:JFB393222 JOV393222:JOX393222 JYR393222:JYT393222 KIN393222:KIP393222 KSJ393222:KSL393222 LCF393222:LCH393222 LMB393222:LMD393222 LVX393222:LVZ393222 MFT393222:MFV393222 MPP393222:MPR393222 MZL393222:MZN393222 NJH393222:NJJ393222 NTD393222:NTF393222 OCZ393222:ODB393222 OMV393222:OMX393222 OWR393222:OWT393222 PGN393222:PGP393222 PQJ393222:PQL393222 QAF393222:QAH393222 QKB393222:QKD393222 QTX393222:QTZ393222 RDT393222:RDV393222 RNP393222:RNR393222 RXL393222:RXN393222 SHH393222:SHJ393222 SRD393222:SRF393222 TAZ393222:TBB393222 TKV393222:TKX393222 TUR393222:TUT393222 UEN393222:UEP393222 UOJ393222:UOL393222 UYF393222:UYH393222 VIB393222:VID393222 VRX393222:VRZ393222 WBT393222:WBV393222 WLP393222:WLR393222 WVL393222:WVN393222 D458758:F458758 IZ458758:JB458758 SV458758:SX458758 ACR458758:ACT458758 AMN458758:AMP458758 AWJ458758:AWL458758 BGF458758:BGH458758 BQB458758:BQD458758 BZX458758:BZZ458758 CJT458758:CJV458758 CTP458758:CTR458758 DDL458758:DDN458758 DNH458758:DNJ458758 DXD458758:DXF458758 EGZ458758:EHB458758 EQV458758:EQX458758 FAR458758:FAT458758 FKN458758:FKP458758 FUJ458758:FUL458758 GEF458758:GEH458758 GOB458758:GOD458758 GXX458758:GXZ458758 HHT458758:HHV458758 HRP458758:HRR458758 IBL458758:IBN458758 ILH458758:ILJ458758 IVD458758:IVF458758 JEZ458758:JFB458758 JOV458758:JOX458758 JYR458758:JYT458758 KIN458758:KIP458758 KSJ458758:KSL458758 LCF458758:LCH458758 LMB458758:LMD458758 LVX458758:LVZ458758 MFT458758:MFV458758 MPP458758:MPR458758 MZL458758:MZN458758 NJH458758:NJJ458758 NTD458758:NTF458758 OCZ458758:ODB458758 OMV458758:OMX458758 OWR458758:OWT458758 PGN458758:PGP458758 PQJ458758:PQL458758 QAF458758:QAH458758 QKB458758:QKD458758 QTX458758:QTZ458758 RDT458758:RDV458758 RNP458758:RNR458758 RXL458758:RXN458758 SHH458758:SHJ458758 SRD458758:SRF458758 TAZ458758:TBB458758 TKV458758:TKX458758 TUR458758:TUT458758 UEN458758:UEP458758 UOJ458758:UOL458758 UYF458758:UYH458758 VIB458758:VID458758 VRX458758:VRZ458758 WBT458758:WBV458758 WLP458758:WLR458758 WVL458758:WVN458758 D524294:F524294 IZ524294:JB524294 SV524294:SX524294 ACR524294:ACT524294 AMN524294:AMP524294 AWJ524294:AWL524294 BGF524294:BGH524294 BQB524294:BQD524294 BZX524294:BZZ524294 CJT524294:CJV524294 CTP524294:CTR524294 DDL524294:DDN524294 DNH524294:DNJ524294 DXD524294:DXF524294 EGZ524294:EHB524294 EQV524294:EQX524294 FAR524294:FAT524294 FKN524294:FKP524294 FUJ524294:FUL524294 GEF524294:GEH524294 GOB524294:GOD524294 GXX524294:GXZ524294 HHT524294:HHV524294 HRP524294:HRR524294 IBL524294:IBN524294 ILH524294:ILJ524294 IVD524294:IVF524294 JEZ524294:JFB524294 JOV524294:JOX524294 JYR524294:JYT524294 KIN524294:KIP524294 KSJ524294:KSL524294 LCF524294:LCH524294 LMB524294:LMD524294 LVX524294:LVZ524294 MFT524294:MFV524294 MPP524294:MPR524294 MZL524294:MZN524294 NJH524294:NJJ524294 NTD524294:NTF524294 OCZ524294:ODB524294 OMV524294:OMX524294 OWR524294:OWT524294 PGN524294:PGP524294 PQJ524294:PQL524294 QAF524294:QAH524294 QKB524294:QKD524294 QTX524294:QTZ524294 RDT524294:RDV524294 RNP524294:RNR524294 RXL524294:RXN524294 SHH524294:SHJ524294 SRD524294:SRF524294 TAZ524294:TBB524294 TKV524294:TKX524294 TUR524294:TUT524294 UEN524294:UEP524294 UOJ524294:UOL524294 UYF524294:UYH524294 VIB524294:VID524294 VRX524294:VRZ524294 WBT524294:WBV524294 WLP524294:WLR524294 WVL524294:WVN524294 D589830:F589830 IZ589830:JB589830 SV589830:SX589830 ACR589830:ACT589830 AMN589830:AMP589830 AWJ589830:AWL589830 BGF589830:BGH589830 BQB589830:BQD589830 BZX589830:BZZ589830 CJT589830:CJV589830 CTP589830:CTR589830 DDL589830:DDN589830 DNH589830:DNJ589830 DXD589830:DXF589830 EGZ589830:EHB589830 EQV589830:EQX589830 FAR589830:FAT589830 FKN589830:FKP589830 FUJ589830:FUL589830 GEF589830:GEH589830 GOB589830:GOD589830 GXX589830:GXZ589830 HHT589830:HHV589830 HRP589830:HRR589830 IBL589830:IBN589830 ILH589830:ILJ589830 IVD589830:IVF589830 JEZ589830:JFB589830 JOV589830:JOX589830 JYR589830:JYT589830 KIN589830:KIP589830 KSJ589830:KSL589830 LCF589830:LCH589830 LMB589830:LMD589830 LVX589830:LVZ589830 MFT589830:MFV589830 MPP589830:MPR589830 MZL589830:MZN589830 NJH589830:NJJ589830 NTD589830:NTF589830 OCZ589830:ODB589830 OMV589830:OMX589830 OWR589830:OWT589830 PGN589830:PGP589830 PQJ589830:PQL589830 QAF589830:QAH589830 QKB589830:QKD589830 QTX589830:QTZ589830 RDT589830:RDV589830 RNP589830:RNR589830 RXL589830:RXN589830 SHH589830:SHJ589830 SRD589830:SRF589830 TAZ589830:TBB589830 TKV589830:TKX589830 TUR589830:TUT589830 UEN589830:UEP589830 UOJ589830:UOL589830 UYF589830:UYH589830 VIB589830:VID589830 VRX589830:VRZ589830 WBT589830:WBV589830 WLP589830:WLR589830 WVL589830:WVN589830 D655366:F655366 IZ655366:JB655366 SV655366:SX655366 ACR655366:ACT655366 AMN655366:AMP655366 AWJ655366:AWL655366 BGF655366:BGH655366 BQB655366:BQD655366 BZX655366:BZZ655366 CJT655366:CJV655366 CTP655366:CTR655366 DDL655366:DDN655366 DNH655366:DNJ655366 DXD655366:DXF655366 EGZ655366:EHB655366 EQV655366:EQX655366 FAR655366:FAT655366 FKN655366:FKP655366 FUJ655366:FUL655366 GEF655366:GEH655366 GOB655366:GOD655366 GXX655366:GXZ655366 HHT655366:HHV655366 HRP655366:HRR655366 IBL655366:IBN655366 ILH655366:ILJ655366 IVD655366:IVF655366 JEZ655366:JFB655366 JOV655366:JOX655366 JYR655366:JYT655366 KIN655366:KIP655366 KSJ655366:KSL655366 LCF655366:LCH655366 LMB655366:LMD655366 LVX655366:LVZ655366 MFT655366:MFV655366 MPP655366:MPR655366 MZL655366:MZN655366 NJH655366:NJJ655366 NTD655366:NTF655366 OCZ655366:ODB655366 OMV655366:OMX655366 OWR655366:OWT655366 PGN655366:PGP655366 PQJ655366:PQL655366 QAF655366:QAH655366 QKB655366:QKD655366 QTX655366:QTZ655366 RDT655366:RDV655366 RNP655366:RNR655366 RXL655366:RXN655366 SHH655366:SHJ655366 SRD655366:SRF655366 TAZ655366:TBB655366 TKV655366:TKX655366 TUR655366:TUT655366 UEN655366:UEP655366 UOJ655366:UOL655366 UYF655366:UYH655366 VIB655366:VID655366 VRX655366:VRZ655366 WBT655366:WBV655366 WLP655366:WLR655366 WVL655366:WVN655366 D720902:F720902 IZ720902:JB720902 SV720902:SX720902 ACR720902:ACT720902 AMN720902:AMP720902 AWJ720902:AWL720902 BGF720902:BGH720902 BQB720902:BQD720902 BZX720902:BZZ720902 CJT720902:CJV720902 CTP720902:CTR720902 DDL720902:DDN720902 DNH720902:DNJ720902 DXD720902:DXF720902 EGZ720902:EHB720902 EQV720902:EQX720902 FAR720902:FAT720902 FKN720902:FKP720902 FUJ720902:FUL720902 GEF720902:GEH720902 GOB720902:GOD720902 GXX720902:GXZ720902 HHT720902:HHV720902 HRP720902:HRR720902 IBL720902:IBN720902 ILH720902:ILJ720902 IVD720902:IVF720902 JEZ720902:JFB720902 JOV720902:JOX720902 JYR720902:JYT720902 KIN720902:KIP720902 KSJ720902:KSL720902 LCF720902:LCH720902 LMB720902:LMD720902 LVX720902:LVZ720902 MFT720902:MFV720902 MPP720902:MPR720902 MZL720902:MZN720902 NJH720902:NJJ720902 NTD720902:NTF720902 OCZ720902:ODB720902 OMV720902:OMX720902 OWR720902:OWT720902 PGN720902:PGP720902 PQJ720902:PQL720902 QAF720902:QAH720902 QKB720902:QKD720902 QTX720902:QTZ720902 RDT720902:RDV720902 RNP720902:RNR720902 RXL720902:RXN720902 SHH720902:SHJ720902 SRD720902:SRF720902 TAZ720902:TBB720902 TKV720902:TKX720902 TUR720902:TUT720902 UEN720902:UEP720902 UOJ720902:UOL720902 UYF720902:UYH720902 VIB720902:VID720902 VRX720902:VRZ720902 WBT720902:WBV720902 WLP720902:WLR720902 WVL720902:WVN720902 D786438:F786438 IZ786438:JB786438 SV786438:SX786438 ACR786438:ACT786438 AMN786438:AMP786438 AWJ786438:AWL786438 BGF786438:BGH786438 BQB786438:BQD786438 BZX786438:BZZ786438 CJT786438:CJV786438 CTP786438:CTR786438 DDL786438:DDN786438 DNH786438:DNJ786438 DXD786438:DXF786438 EGZ786438:EHB786438 EQV786438:EQX786438 FAR786438:FAT786438 FKN786438:FKP786438 FUJ786438:FUL786438 GEF786438:GEH786438 GOB786438:GOD786438 GXX786438:GXZ786438 HHT786438:HHV786438 HRP786438:HRR786438 IBL786438:IBN786438 ILH786438:ILJ786438 IVD786438:IVF786438 JEZ786438:JFB786438 JOV786438:JOX786438 JYR786438:JYT786438 KIN786438:KIP786438 KSJ786438:KSL786438 LCF786438:LCH786438 LMB786438:LMD786438 LVX786438:LVZ786438 MFT786438:MFV786438 MPP786438:MPR786438 MZL786438:MZN786438 NJH786438:NJJ786438 NTD786438:NTF786438 OCZ786438:ODB786438 OMV786438:OMX786438 OWR786438:OWT786438 PGN786438:PGP786438 PQJ786438:PQL786438 QAF786438:QAH786438 QKB786438:QKD786438 QTX786438:QTZ786438 RDT786438:RDV786438 RNP786438:RNR786438 RXL786438:RXN786438 SHH786438:SHJ786438 SRD786438:SRF786438 TAZ786438:TBB786438 TKV786438:TKX786438 TUR786438:TUT786438 UEN786438:UEP786438 UOJ786438:UOL786438 UYF786438:UYH786438 VIB786438:VID786438 VRX786438:VRZ786438 WBT786438:WBV786438 WLP786438:WLR786438 WVL786438:WVN786438 D851974:F851974 IZ851974:JB851974 SV851974:SX851974 ACR851974:ACT851974 AMN851974:AMP851974 AWJ851974:AWL851974 BGF851974:BGH851974 BQB851974:BQD851974 BZX851974:BZZ851974 CJT851974:CJV851974 CTP851974:CTR851974 DDL851974:DDN851974 DNH851974:DNJ851974 DXD851974:DXF851974 EGZ851974:EHB851974 EQV851974:EQX851974 FAR851974:FAT851974 FKN851974:FKP851974 FUJ851974:FUL851974 GEF851974:GEH851974 GOB851974:GOD851974 GXX851974:GXZ851974 HHT851974:HHV851974 HRP851974:HRR851974 IBL851974:IBN851974 ILH851974:ILJ851974 IVD851974:IVF851974 JEZ851974:JFB851974 JOV851974:JOX851974 JYR851974:JYT851974 KIN851974:KIP851974 KSJ851974:KSL851974 LCF851974:LCH851974 LMB851974:LMD851974 LVX851974:LVZ851974 MFT851974:MFV851974 MPP851974:MPR851974 MZL851974:MZN851974 NJH851974:NJJ851974 NTD851974:NTF851974 OCZ851974:ODB851974 OMV851974:OMX851974 OWR851974:OWT851974 PGN851974:PGP851974 PQJ851974:PQL851974 QAF851974:QAH851974 QKB851974:QKD851974 QTX851974:QTZ851974 RDT851974:RDV851974 RNP851974:RNR851974 RXL851974:RXN851974 SHH851974:SHJ851974 SRD851974:SRF851974 TAZ851974:TBB851974 TKV851974:TKX851974 TUR851974:TUT851974 UEN851974:UEP851974 UOJ851974:UOL851974 UYF851974:UYH851974 VIB851974:VID851974 VRX851974:VRZ851974 WBT851974:WBV851974 WLP851974:WLR851974 WVL851974:WVN851974 D917510:F917510 IZ917510:JB917510 SV917510:SX917510 ACR917510:ACT917510 AMN917510:AMP917510 AWJ917510:AWL917510 BGF917510:BGH917510 BQB917510:BQD917510 BZX917510:BZZ917510 CJT917510:CJV917510 CTP917510:CTR917510 DDL917510:DDN917510 DNH917510:DNJ917510 DXD917510:DXF917510 EGZ917510:EHB917510 EQV917510:EQX917510 FAR917510:FAT917510 FKN917510:FKP917510 FUJ917510:FUL917510 GEF917510:GEH917510 GOB917510:GOD917510 GXX917510:GXZ917510 HHT917510:HHV917510 HRP917510:HRR917510 IBL917510:IBN917510 ILH917510:ILJ917510 IVD917510:IVF917510 JEZ917510:JFB917510 JOV917510:JOX917510 JYR917510:JYT917510 KIN917510:KIP917510 KSJ917510:KSL917510 LCF917510:LCH917510 LMB917510:LMD917510 LVX917510:LVZ917510 MFT917510:MFV917510 MPP917510:MPR917510 MZL917510:MZN917510 NJH917510:NJJ917510 NTD917510:NTF917510 OCZ917510:ODB917510 OMV917510:OMX917510 OWR917510:OWT917510 PGN917510:PGP917510 PQJ917510:PQL917510 QAF917510:QAH917510 QKB917510:QKD917510 QTX917510:QTZ917510 RDT917510:RDV917510 RNP917510:RNR917510 RXL917510:RXN917510 SHH917510:SHJ917510 SRD917510:SRF917510 TAZ917510:TBB917510 TKV917510:TKX917510 TUR917510:TUT917510 UEN917510:UEP917510 UOJ917510:UOL917510 UYF917510:UYH917510 VIB917510:VID917510 VRX917510:VRZ917510 WBT917510:WBV917510 WLP917510:WLR917510 WVL917510:WVN917510 D983046:F983046 IZ983046:JB983046 SV983046:SX983046 ACR983046:ACT983046 AMN983046:AMP983046 AWJ983046:AWL983046 BGF983046:BGH983046 BQB983046:BQD983046 BZX983046:BZZ983046 CJT983046:CJV983046 CTP983046:CTR983046 DDL983046:DDN983046 DNH983046:DNJ983046 DXD983046:DXF983046 EGZ983046:EHB983046 EQV983046:EQX983046 FAR983046:FAT983046 FKN983046:FKP983046 FUJ983046:FUL983046 GEF983046:GEH983046 GOB983046:GOD983046 GXX983046:GXZ983046 HHT983046:HHV983046 HRP983046:HRR983046 IBL983046:IBN983046 ILH983046:ILJ983046 IVD983046:IVF983046 JEZ983046:JFB983046 JOV983046:JOX983046 JYR983046:JYT983046 KIN983046:KIP983046 KSJ983046:KSL983046 LCF983046:LCH983046 LMB983046:LMD983046 LVX983046:LVZ983046 MFT983046:MFV983046 MPP983046:MPR983046 MZL983046:MZN983046 NJH983046:NJJ983046 NTD983046:NTF983046 OCZ983046:ODB983046 OMV983046:OMX983046 OWR983046:OWT983046 PGN983046:PGP983046 PQJ983046:PQL983046 QAF983046:QAH983046 QKB983046:QKD983046 QTX983046:QTZ983046 RDT983046:RDV983046 RNP983046:RNR983046 RXL983046:RXN983046 SHH983046:SHJ983046 SRD983046:SRF983046 TAZ983046:TBB983046 TKV983046:TKX983046 TUR983046:TUT983046 UEN983046:UEP983046 UOJ983046:UOL983046 UYF983046:UYH983046 VIB983046:VID983046 VRX983046:VRZ983046 WBT983046:WBV983046 WLP983046:WLR983046 WVL983046:WVN983046 U5:X6 JQ5:JT6 TM5:TP6 ADI5:ADL6 ANE5:ANH6 AXA5:AXD6 BGW5:BGZ6 BQS5:BQV6 CAO5:CAR6 CKK5:CKN6 CUG5:CUJ6 DEC5:DEF6 DNY5:DOB6 DXU5:DXX6 EHQ5:EHT6 ERM5:ERP6 FBI5:FBL6 FLE5:FLH6 FVA5:FVD6 GEW5:GEZ6 GOS5:GOV6 GYO5:GYR6 HIK5:HIN6 HSG5:HSJ6 ICC5:ICF6 ILY5:IMB6 IVU5:IVX6 JFQ5:JFT6 JPM5:JPP6 JZI5:JZL6 KJE5:KJH6 KTA5:KTD6 LCW5:LCZ6 LMS5:LMV6 LWO5:LWR6 MGK5:MGN6 MQG5:MQJ6 NAC5:NAF6 NJY5:NKB6 NTU5:NTX6 ODQ5:ODT6 ONM5:ONP6 OXI5:OXL6 PHE5:PHH6 PRA5:PRD6 QAW5:QAZ6 QKS5:QKV6 QUO5:QUR6 REK5:REN6 ROG5:ROJ6 RYC5:RYF6 SHY5:SIB6 SRU5:SRX6 TBQ5:TBT6 TLM5:TLP6 TVI5:TVL6 UFE5:UFH6 UPA5:UPD6 UYW5:UYZ6 VIS5:VIV6 VSO5:VSR6 WCK5:WCN6 WMG5:WMJ6 WWC5:WWF6 U65541:X65542 JQ65541:JT65542 TM65541:TP65542 ADI65541:ADL65542 ANE65541:ANH65542 AXA65541:AXD65542 BGW65541:BGZ65542 BQS65541:BQV65542 CAO65541:CAR65542 CKK65541:CKN65542 CUG65541:CUJ65542 DEC65541:DEF65542 DNY65541:DOB65542 DXU65541:DXX65542 EHQ65541:EHT65542 ERM65541:ERP65542 FBI65541:FBL65542 FLE65541:FLH65542 FVA65541:FVD65542 GEW65541:GEZ65542 GOS65541:GOV65542 GYO65541:GYR65542 HIK65541:HIN65542 HSG65541:HSJ65542 ICC65541:ICF65542 ILY65541:IMB65542 IVU65541:IVX65542 JFQ65541:JFT65542 JPM65541:JPP65542 JZI65541:JZL65542 KJE65541:KJH65542 KTA65541:KTD65542 LCW65541:LCZ65542 LMS65541:LMV65542 LWO65541:LWR65542 MGK65541:MGN65542 MQG65541:MQJ65542 NAC65541:NAF65542 NJY65541:NKB65542 NTU65541:NTX65542 ODQ65541:ODT65542 ONM65541:ONP65542 OXI65541:OXL65542 PHE65541:PHH65542 PRA65541:PRD65542 QAW65541:QAZ65542 QKS65541:QKV65542 QUO65541:QUR65542 REK65541:REN65542 ROG65541:ROJ65542 RYC65541:RYF65542 SHY65541:SIB65542 SRU65541:SRX65542 TBQ65541:TBT65542 TLM65541:TLP65542 TVI65541:TVL65542 UFE65541:UFH65542 UPA65541:UPD65542 UYW65541:UYZ65542 VIS65541:VIV65542 VSO65541:VSR65542 WCK65541:WCN65542 WMG65541:WMJ65542 WWC65541:WWF65542 U131077:X131078 JQ131077:JT131078 TM131077:TP131078 ADI131077:ADL131078 ANE131077:ANH131078 AXA131077:AXD131078 BGW131077:BGZ131078 BQS131077:BQV131078 CAO131077:CAR131078 CKK131077:CKN131078 CUG131077:CUJ131078 DEC131077:DEF131078 DNY131077:DOB131078 DXU131077:DXX131078 EHQ131077:EHT131078 ERM131077:ERP131078 FBI131077:FBL131078 FLE131077:FLH131078 FVA131077:FVD131078 GEW131077:GEZ131078 GOS131077:GOV131078 GYO131077:GYR131078 HIK131077:HIN131078 HSG131077:HSJ131078 ICC131077:ICF131078 ILY131077:IMB131078 IVU131077:IVX131078 JFQ131077:JFT131078 JPM131077:JPP131078 JZI131077:JZL131078 KJE131077:KJH131078 KTA131077:KTD131078 LCW131077:LCZ131078 LMS131077:LMV131078 LWO131077:LWR131078 MGK131077:MGN131078 MQG131077:MQJ131078 NAC131077:NAF131078 NJY131077:NKB131078 NTU131077:NTX131078 ODQ131077:ODT131078 ONM131077:ONP131078 OXI131077:OXL131078 PHE131077:PHH131078 PRA131077:PRD131078 QAW131077:QAZ131078 QKS131077:QKV131078 QUO131077:QUR131078 REK131077:REN131078 ROG131077:ROJ131078 RYC131077:RYF131078 SHY131077:SIB131078 SRU131077:SRX131078 TBQ131077:TBT131078 TLM131077:TLP131078 TVI131077:TVL131078 UFE131077:UFH131078 UPA131077:UPD131078 UYW131077:UYZ131078 VIS131077:VIV131078 VSO131077:VSR131078 WCK131077:WCN131078 WMG131077:WMJ131078 WWC131077:WWF131078 U196613:X196614 JQ196613:JT196614 TM196613:TP196614 ADI196613:ADL196614 ANE196613:ANH196614 AXA196613:AXD196614 BGW196613:BGZ196614 BQS196613:BQV196614 CAO196613:CAR196614 CKK196613:CKN196614 CUG196613:CUJ196614 DEC196613:DEF196614 DNY196613:DOB196614 DXU196613:DXX196614 EHQ196613:EHT196614 ERM196613:ERP196614 FBI196613:FBL196614 FLE196613:FLH196614 FVA196613:FVD196614 GEW196613:GEZ196614 GOS196613:GOV196614 GYO196613:GYR196614 HIK196613:HIN196614 HSG196613:HSJ196614 ICC196613:ICF196614 ILY196613:IMB196614 IVU196613:IVX196614 JFQ196613:JFT196614 JPM196613:JPP196614 JZI196613:JZL196614 KJE196613:KJH196614 KTA196613:KTD196614 LCW196613:LCZ196614 LMS196613:LMV196614 LWO196613:LWR196614 MGK196613:MGN196614 MQG196613:MQJ196614 NAC196613:NAF196614 NJY196613:NKB196614 NTU196613:NTX196614 ODQ196613:ODT196614 ONM196613:ONP196614 OXI196613:OXL196614 PHE196613:PHH196614 PRA196613:PRD196614 QAW196613:QAZ196614 QKS196613:QKV196614 QUO196613:QUR196614 REK196613:REN196614 ROG196613:ROJ196614 RYC196613:RYF196614 SHY196613:SIB196614 SRU196613:SRX196614 TBQ196613:TBT196614 TLM196613:TLP196614 TVI196613:TVL196614 UFE196613:UFH196614 UPA196613:UPD196614 UYW196613:UYZ196614 VIS196613:VIV196614 VSO196613:VSR196614 WCK196613:WCN196614 WMG196613:WMJ196614 WWC196613:WWF196614 U262149:X262150 JQ262149:JT262150 TM262149:TP262150 ADI262149:ADL262150 ANE262149:ANH262150 AXA262149:AXD262150 BGW262149:BGZ262150 BQS262149:BQV262150 CAO262149:CAR262150 CKK262149:CKN262150 CUG262149:CUJ262150 DEC262149:DEF262150 DNY262149:DOB262150 DXU262149:DXX262150 EHQ262149:EHT262150 ERM262149:ERP262150 FBI262149:FBL262150 FLE262149:FLH262150 FVA262149:FVD262150 GEW262149:GEZ262150 GOS262149:GOV262150 GYO262149:GYR262150 HIK262149:HIN262150 HSG262149:HSJ262150 ICC262149:ICF262150 ILY262149:IMB262150 IVU262149:IVX262150 JFQ262149:JFT262150 JPM262149:JPP262150 JZI262149:JZL262150 KJE262149:KJH262150 KTA262149:KTD262150 LCW262149:LCZ262150 LMS262149:LMV262150 LWO262149:LWR262150 MGK262149:MGN262150 MQG262149:MQJ262150 NAC262149:NAF262150 NJY262149:NKB262150 NTU262149:NTX262150 ODQ262149:ODT262150 ONM262149:ONP262150 OXI262149:OXL262150 PHE262149:PHH262150 PRA262149:PRD262150 QAW262149:QAZ262150 QKS262149:QKV262150 QUO262149:QUR262150 REK262149:REN262150 ROG262149:ROJ262150 RYC262149:RYF262150 SHY262149:SIB262150 SRU262149:SRX262150 TBQ262149:TBT262150 TLM262149:TLP262150 TVI262149:TVL262150 UFE262149:UFH262150 UPA262149:UPD262150 UYW262149:UYZ262150 VIS262149:VIV262150 VSO262149:VSR262150 WCK262149:WCN262150 WMG262149:WMJ262150 WWC262149:WWF262150 U327685:X327686 JQ327685:JT327686 TM327685:TP327686 ADI327685:ADL327686 ANE327685:ANH327686 AXA327685:AXD327686 BGW327685:BGZ327686 BQS327685:BQV327686 CAO327685:CAR327686 CKK327685:CKN327686 CUG327685:CUJ327686 DEC327685:DEF327686 DNY327685:DOB327686 DXU327685:DXX327686 EHQ327685:EHT327686 ERM327685:ERP327686 FBI327685:FBL327686 FLE327685:FLH327686 FVA327685:FVD327686 GEW327685:GEZ327686 GOS327685:GOV327686 GYO327685:GYR327686 HIK327685:HIN327686 HSG327685:HSJ327686 ICC327685:ICF327686 ILY327685:IMB327686 IVU327685:IVX327686 JFQ327685:JFT327686 JPM327685:JPP327686 JZI327685:JZL327686 KJE327685:KJH327686 KTA327685:KTD327686 LCW327685:LCZ327686 LMS327685:LMV327686 LWO327685:LWR327686 MGK327685:MGN327686 MQG327685:MQJ327686 NAC327685:NAF327686 NJY327685:NKB327686 NTU327685:NTX327686 ODQ327685:ODT327686 ONM327685:ONP327686 OXI327685:OXL327686 PHE327685:PHH327686 PRA327685:PRD327686 QAW327685:QAZ327686 QKS327685:QKV327686 QUO327685:QUR327686 REK327685:REN327686 ROG327685:ROJ327686 RYC327685:RYF327686 SHY327685:SIB327686 SRU327685:SRX327686 TBQ327685:TBT327686 TLM327685:TLP327686 TVI327685:TVL327686 UFE327685:UFH327686 UPA327685:UPD327686 UYW327685:UYZ327686 VIS327685:VIV327686 VSO327685:VSR327686 WCK327685:WCN327686 WMG327685:WMJ327686 WWC327685:WWF327686 U393221:X393222 JQ393221:JT393222 TM393221:TP393222 ADI393221:ADL393222 ANE393221:ANH393222 AXA393221:AXD393222 BGW393221:BGZ393222 BQS393221:BQV393222 CAO393221:CAR393222 CKK393221:CKN393222 CUG393221:CUJ393222 DEC393221:DEF393222 DNY393221:DOB393222 DXU393221:DXX393222 EHQ393221:EHT393222 ERM393221:ERP393222 FBI393221:FBL393222 FLE393221:FLH393222 FVA393221:FVD393222 GEW393221:GEZ393222 GOS393221:GOV393222 GYO393221:GYR393222 HIK393221:HIN393222 HSG393221:HSJ393222 ICC393221:ICF393222 ILY393221:IMB393222 IVU393221:IVX393222 JFQ393221:JFT393222 JPM393221:JPP393222 JZI393221:JZL393222 KJE393221:KJH393222 KTA393221:KTD393222 LCW393221:LCZ393222 LMS393221:LMV393222 LWO393221:LWR393222 MGK393221:MGN393222 MQG393221:MQJ393222 NAC393221:NAF393222 NJY393221:NKB393222 NTU393221:NTX393222 ODQ393221:ODT393222 ONM393221:ONP393222 OXI393221:OXL393222 PHE393221:PHH393222 PRA393221:PRD393222 QAW393221:QAZ393222 QKS393221:QKV393222 QUO393221:QUR393222 REK393221:REN393222 ROG393221:ROJ393222 RYC393221:RYF393222 SHY393221:SIB393222 SRU393221:SRX393222 TBQ393221:TBT393222 TLM393221:TLP393222 TVI393221:TVL393222 UFE393221:UFH393222 UPA393221:UPD393222 UYW393221:UYZ393222 VIS393221:VIV393222 VSO393221:VSR393222 WCK393221:WCN393222 WMG393221:WMJ393222 WWC393221:WWF393222 U458757:X458758 JQ458757:JT458758 TM458757:TP458758 ADI458757:ADL458758 ANE458757:ANH458758 AXA458757:AXD458758 BGW458757:BGZ458758 BQS458757:BQV458758 CAO458757:CAR458758 CKK458757:CKN458758 CUG458757:CUJ458758 DEC458757:DEF458758 DNY458757:DOB458758 DXU458757:DXX458758 EHQ458757:EHT458758 ERM458757:ERP458758 FBI458757:FBL458758 FLE458757:FLH458758 FVA458757:FVD458758 GEW458757:GEZ458758 GOS458757:GOV458758 GYO458757:GYR458758 HIK458757:HIN458758 HSG458757:HSJ458758 ICC458757:ICF458758 ILY458757:IMB458758 IVU458757:IVX458758 JFQ458757:JFT458758 JPM458757:JPP458758 JZI458757:JZL458758 KJE458757:KJH458758 KTA458757:KTD458758 LCW458757:LCZ458758 LMS458757:LMV458758 LWO458757:LWR458758 MGK458757:MGN458758 MQG458757:MQJ458758 NAC458757:NAF458758 NJY458757:NKB458758 NTU458757:NTX458758 ODQ458757:ODT458758 ONM458757:ONP458758 OXI458757:OXL458758 PHE458757:PHH458758 PRA458757:PRD458758 QAW458757:QAZ458758 QKS458757:QKV458758 QUO458757:QUR458758 REK458757:REN458758 ROG458757:ROJ458758 RYC458757:RYF458758 SHY458757:SIB458758 SRU458757:SRX458758 TBQ458757:TBT458758 TLM458757:TLP458758 TVI458757:TVL458758 UFE458757:UFH458758 UPA458757:UPD458758 UYW458757:UYZ458758 VIS458757:VIV458758 VSO458757:VSR458758 WCK458757:WCN458758 WMG458757:WMJ458758 WWC458757:WWF458758 U524293:X524294 JQ524293:JT524294 TM524293:TP524294 ADI524293:ADL524294 ANE524293:ANH524294 AXA524293:AXD524294 BGW524293:BGZ524294 BQS524293:BQV524294 CAO524293:CAR524294 CKK524293:CKN524294 CUG524293:CUJ524294 DEC524293:DEF524294 DNY524293:DOB524294 DXU524293:DXX524294 EHQ524293:EHT524294 ERM524293:ERP524294 FBI524293:FBL524294 FLE524293:FLH524294 FVA524293:FVD524294 GEW524293:GEZ524294 GOS524293:GOV524294 GYO524293:GYR524294 HIK524293:HIN524294 HSG524293:HSJ524294 ICC524293:ICF524294 ILY524293:IMB524294 IVU524293:IVX524294 JFQ524293:JFT524294 JPM524293:JPP524294 JZI524293:JZL524294 KJE524293:KJH524294 KTA524293:KTD524294 LCW524293:LCZ524294 LMS524293:LMV524294 LWO524293:LWR524294 MGK524293:MGN524294 MQG524293:MQJ524294 NAC524293:NAF524294 NJY524293:NKB524294 NTU524293:NTX524294 ODQ524293:ODT524294 ONM524293:ONP524294 OXI524293:OXL524294 PHE524293:PHH524294 PRA524293:PRD524294 QAW524293:QAZ524294 QKS524293:QKV524294 QUO524293:QUR524294 REK524293:REN524294 ROG524293:ROJ524294 RYC524293:RYF524294 SHY524293:SIB524294 SRU524293:SRX524294 TBQ524293:TBT524294 TLM524293:TLP524294 TVI524293:TVL524294 UFE524293:UFH524294 UPA524293:UPD524294 UYW524293:UYZ524294 VIS524293:VIV524294 VSO524293:VSR524294 WCK524293:WCN524294 WMG524293:WMJ524294 WWC524293:WWF524294 U589829:X589830 JQ589829:JT589830 TM589829:TP589830 ADI589829:ADL589830 ANE589829:ANH589830 AXA589829:AXD589830 BGW589829:BGZ589830 BQS589829:BQV589830 CAO589829:CAR589830 CKK589829:CKN589830 CUG589829:CUJ589830 DEC589829:DEF589830 DNY589829:DOB589830 DXU589829:DXX589830 EHQ589829:EHT589830 ERM589829:ERP589830 FBI589829:FBL589830 FLE589829:FLH589830 FVA589829:FVD589830 GEW589829:GEZ589830 GOS589829:GOV589830 GYO589829:GYR589830 HIK589829:HIN589830 HSG589829:HSJ589830 ICC589829:ICF589830 ILY589829:IMB589830 IVU589829:IVX589830 JFQ589829:JFT589830 JPM589829:JPP589830 JZI589829:JZL589830 KJE589829:KJH589830 KTA589829:KTD589830 LCW589829:LCZ589830 LMS589829:LMV589830 LWO589829:LWR589830 MGK589829:MGN589830 MQG589829:MQJ589830 NAC589829:NAF589830 NJY589829:NKB589830 NTU589829:NTX589830 ODQ589829:ODT589830 ONM589829:ONP589830 OXI589829:OXL589830 PHE589829:PHH589830 PRA589829:PRD589830 QAW589829:QAZ589830 QKS589829:QKV589830 QUO589829:QUR589830 REK589829:REN589830 ROG589829:ROJ589830 RYC589829:RYF589830 SHY589829:SIB589830 SRU589829:SRX589830 TBQ589829:TBT589830 TLM589829:TLP589830 TVI589829:TVL589830 UFE589829:UFH589830 UPA589829:UPD589830 UYW589829:UYZ589830 VIS589829:VIV589830 VSO589829:VSR589830 WCK589829:WCN589830 WMG589829:WMJ589830 WWC589829:WWF589830 U655365:X655366 JQ655365:JT655366 TM655365:TP655366 ADI655365:ADL655366 ANE655365:ANH655366 AXA655365:AXD655366 BGW655365:BGZ655366 BQS655365:BQV655366 CAO655365:CAR655366 CKK655365:CKN655366 CUG655365:CUJ655366 DEC655365:DEF655366 DNY655365:DOB655366 DXU655365:DXX655366 EHQ655365:EHT655366 ERM655365:ERP655366 FBI655365:FBL655366 FLE655365:FLH655366 FVA655365:FVD655366 GEW655365:GEZ655366 GOS655365:GOV655366 GYO655365:GYR655366 HIK655365:HIN655366 HSG655365:HSJ655366 ICC655365:ICF655366 ILY655365:IMB655366 IVU655365:IVX655366 JFQ655365:JFT655366 JPM655365:JPP655366 JZI655365:JZL655366 KJE655365:KJH655366 KTA655365:KTD655366 LCW655365:LCZ655366 LMS655365:LMV655366 LWO655365:LWR655366 MGK655365:MGN655366 MQG655365:MQJ655366 NAC655365:NAF655366 NJY655365:NKB655366 NTU655365:NTX655366 ODQ655365:ODT655366 ONM655365:ONP655366 OXI655365:OXL655366 PHE655365:PHH655366 PRA655365:PRD655366 QAW655365:QAZ655366 QKS655365:QKV655366 QUO655365:QUR655366 REK655365:REN655366 ROG655365:ROJ655366 RYC655365:RYF655366 SHY655365:SIB655366 SRU655365:SRX655366 TBQ655365:TBT655366 TLM655365:TLP655366 TVI655365:TVL655366 UFE655365:UFH655366 UPA655365:UPD655366 UYW655365:UYZ655366 VIS655365:VIV655366 VSO655365:VSR655366 WCK655365:WCN655366 WMG655365:WMJ655366 WWC655365:WWF655366 U720901:X720902 JQ720901:JT720902 TM720901:TP720902 ADI720901:ADL720902 ANE720901:ANH720902 AXA720901:AXD720902 BGW720901:BGZ720902 BQS720901:BQV720902 CAO720901:CAR720902 CKK720901:CKN720902 CUG720901:CUJ720902 DEC720901:DEF720902 DNY720901:DOB720902 DXU720901:DXX720902 EHQ720901:EHT720902 ERM720901:ERP720902 FBI720901:FBL720902 FLE720901:FLH720902 FVA720901:FVD720902 GEW720901:GEZ720902 GOS720901:GOV720902 GYO720901:GYR720902 HIK720901:HIN720902 HSG720901:HSJ720902 ICC720901:ICF720902 ILY720901:IMB720902 IVU720901:IVX720902 JFQ720901:JFT720902 JPM720901:JPP720902 JZI720901:JZL720902 KJE720901:KJH720902 KTA720901:KTD720902 LCW720901:LCZ720902 LMS720901:LMV720902 LWO720901:LWR720902 MGK720901:MGN720902 MQG720901:MQJ720902 NAC720901:NAF720902 NJY720901:NKB720902 NTU720901:NTX720902 ODQ720901:ODT720902 ONM720901:ONP720902 OXI720901:OXL720902 PHE720901:PHH720902 PRA720901:PRD720902 QAW720901:QAZ720902 QKS720901:QKV720902 QUO720901:QUR720902 REK720901:REN720902 ROG720901:ROJ720902 RYC720901:RYF720902 SHY720901:SIB720902 SRU720901:SRX720902 TBQ720901:TBT720902 TLM720901:TLP720902 TVI720901:TVL720902 UFE720901:UFH720902 UPA720901:UPD720902 UYW720901:UYZ720902 VIS720901:VIV720902 VSO720901:VSR720902 WCK720901:WCN720902 WMG720901:WMJ720902 WWC720901:WWF720902 U786437:X786438 JQ786437:JT786438 TM786437:TP786438 ADI786437:ADL786438 ANE786437:ANH786438 AXA786437:AXD786438 BGW786437:BGZ786438 BQS786437:BQV786438 CAO786437:CAR786438 CKK786437:CKN786438 CUG786437:CUJ786438 DEC786437:DEF786438 DNY786437:DOB786438 DXU786437:DXX786438 EHQ786437:EHT786438 ERM786437:ERP786438 FBI786437:FBL786438 FLE786437:FLH786438 FVA786437:FVD786438 GEW786437:GEZ786438 GOS786437:GOV786438 GYO786437:GYR786438 HIK786437:HIN786438 HSG786437:HSJ786438 ICC786437:ICF786438 ILY786437:IMB786438 IVU786437:IVX786438 JFQ786437:JFT786438 JPM786437:JPP786438 JZI786437:JZL786438 KJE786437:KJH786438 KTA786437:KTD786438 LCW786437:LCZ786438 LMS786437:LMV786438 LWO786437:LWR786438 MGK786437:MGN786438 MQG786437:MQJ786438 NAC786437:NAF786438 NJY786437:NKB786438 NTU786437:NTX786438 ODQ786437:ODT786438 ONM786437:ONP786438 OXI786437:OXL786438 PHE786437:PHH786438 PRA786437:PRD786438 QAW786437:QAZ786438 QKS786437:QKV786438 QUO786437:QUR786438 REK786437:REN786438 ROG786437:ROJ786438 RYC786437:RYF786438 SHY786437:SIB786438 SRU786437:SRX786438 TBQ786437:TBT786438 TLM786437:TLP786438 TVI786437:TVL786438 UFE786437:UFH786438 UPA786437:UPD786438 UYW786437:UYZ786438 VIS786437:VIV786438 VSO786437:VSR786438 WCK786437:WCN786438 WMG786437:WMJ786438 WWC786437:WWF786438 U851973:X851974 JQ851973:JT851974 TM851973:TP851974 ADI851973:ADL851974 ANE851973:ANH851974 AXA851973:AXD851974 BGW851973:BGZ851974 BQS851973:BQV851974 CAO851973:CAR851974 CKK851973:CKN851974 CUG851973:CUJ851974 DEC851973:DEF851974 DNY851973:DOB851974 DXU851973:DXX851974 EHQ851973:EHT851974 ERM851973:ERP851974 FBI851973:FBL851974 FLE851973:FLH851974 FVA851973:FVD851974 GEW851973:GEZ851974 GOS851973:GOV851974 GYO851973:GYR851974 HIK851973:HIN851974 HSG851973:HSJ851974 ICC851973:ICF851974 ILY851973:IMB851974 IVU851973:IVX851974 JFQ851973:JFT851974 JPM851973:JPP851974 JZI851973:JZL851974 KJE851973:KJH851974 KTA851973:KTD851974 LCW851973:LCZ851974 LMS851973:LMV851974 LWO851973:LWR851974 MGK851973:MGN851974 MQG851973:MQJ851974 NAC851973:NAF851974 NJY851973:NKB851974 NTU851973:NTX851974 ODQ851973:ODT851974 ONM851973:ONP851974 OXI851973:OXL851974 PHE851973:PHH851974 PRA851973:PRD851974 QAW851973:QAZ851974 QKS851973:QKV851974 QUO851973:QUR851974 REK851973:REN851974 ROG851973:ROJ851974 RYC851973:RYF851974 SHY851973:SIB851974 SRU851973:SRX851974 TBQ851973:TBT851974 TLM851973:TLP851974 TVI851973:TVL851974 UFE851973:UFH851974 UPA851973:UPD851974 UYW851973:UYZ851974 VIS851973:VIV851974 VSO851973:VSR851974 WCK851973:WCN851974 WMG851973:WMJ851974 WWC851973:WWF851974 U917509:X917510 JQ917509:JT917510 TM917509:TP917510 ADI917509:ADL917510 ANE917509:ANH917510 AXA917509:AXD917510 BGW917509:BGZ917510 BQS917509:BQV917510 CAO917509:CAR917510 CKK917509:CKN917510 CUG917509:CUJ917510 DEC917509:DEF917510 DNY917509:DOB917510 DXU917509:DXX917510 EHQ917509:EHT917510 ERM917509:ERP917510 FBI917509:FBL917510 FLE917509:FLH917510 FVA917509:FVD917510 GEW917509:GEZ917510 GOS917509:GOV917510 GYO917509:GYR917510 HIK917509:HIN917510 HSG917509:HSJ917510 ICC917509:ICF917510 ILY917509:IMB917510 IVU917509:IVX917510 JFQ917509:JFT917510 JPM917509:JPP917510 JZI917509:JZL917510 KJE917509:KJH917510 KTA917509:KTD917510 LCW917509:LCZ917510 LMS917509:LMV917510 LWO917509:LWR917510 MGK917509:MGN917510 MQG917509:MQJ917510 NAC917509:NAF917510 NJY917509:NKB917510 NTU917509:NTX917510 ODQ917509:ODT917510 ONM917509:ONP917510 OXI917509:OXL917510 PHE917509:PHH917510 PRA917509:PRD917510 QAW917509:QAZ917510 QKS917509:QKV917510 QUO917509:QUR917510 REK917509:REN917510 ROG917509:ROJ917510 RYC917509:RYF917510 SHY917509:SIB917510 SRU917509:SRX917510 TBQ917509:TBT917510 TLM917509:TLP917510 TVI917509:TVL917510 UFE917509:UFH917510 UPA917509:UPD917510 UYW917509:UYZ917510 VIS917509:VIV917510 VSO917509:VSR917510 WCK917509:WCN917510 WMG917509:WMJ917510 WWC917509:WWF917510 U983045:X983046 JQ983045:JT983046 TM983045:TP983046 ADI983045:ADL983046 ANE983045:ANH983046 AXA983045:AXD983046 BGW983045:BGZ983046 BQS983045:BQV983046 CAO983045:CAR983046 CKK983045:CKN983046 CUG983045:CUJ983046 DEC983045:DEF983046 DNY983045:DOB983046 DXU983045:DXX983046 EHQ983045:EHT983046 ERM983045:ERP983046 FBI983045:FBL983046 FLE983045:FLH983046 FVA983045:FVD983046 GEW983045:GEZ983046 GOS983045:GOV983046 GYO983045:GYR983046 HIK983045:HIN983046 HSG983045:HSJ983046 ICC983045:ICF983046 ILY983045:IMB983046 IVU983045:IVX983046 JFQ983045:JFT983046 JPM983045:JPP983046 JZI983045:JZL983046 KJE983045:KJH983046 KTA983045:KTD983046 LCW983045:LCZ983046 LMS983045:LMV983046 LWO983045:LWR983046 MGK983045:MGN983046 MQG983045:MQJ983046 NAC983045:NAF983046 NJY983045:NKB983046 NTU983045:NTX983046 ODQ983045:ODT983046 ONM983045:ONP983046 OXI983045:OXL983046 PHE983045:PHH983046 PRA983045:PRD983046 QAW983045:QAZ983046 QKS983045:QKV983046 QUO983045:QUR983046 REK983045:REN983046 ROG983045:ROJ983046 RYC983045:RYF983046 SHY983045:SIB983046 SRU983045:SRX983046 TBQ983045:TBT983046 TLM983045:TLP983046 TVI983045:TVL983046 UFE983045:UFH983046 UPA983045:UPD983046 UYW983045:UYZ983046 VIS983045:VIV983046 VSO983045:VSR983046 WCK983045:WCN983046 WMG983045:WMJ983046 WWC983045:WWF983046 S2:T2 JO2:JP2 TK2:TL2 ADG2:ADH2 ANC2:AND2 AWY2:AWZ2 BGU2:BGV2 BQQ2:BQR2 CAM2:CAN2 CKI2:CKJ2 CUE2:CUF2 DEA2:DEB2 DNW2:DNX2 DXS2:DXT2 EHO2:EHP2 ERK2:ERL2 FBG2:FBH2 FLC2:FLD2 FUY2:FUZ2 GEU2:GEV2 GOQ2:GOR2 GYM2:GYN2 HII2:HIJ2 HSE2:HSF2 ICA2:ICB2 ILW2:ILX2 IVS2:IVT2 JFO2:JFP2 JPK2:JPL2 JZG2:JZH2 KJC2:KJD2 KSY2:KSZ2 LCU2:LCV2 LMQ2:LMR2 LWM2:LWN2 MGI2:MGJ2 MQE2:MQF2 NAA2:NAB2 NJW2:NJX2 NTS2:NTT2 ODO2:ODP2 ONK2:ONL2 OXG2:OXH2 PHC2:PHD2 PQY2:PQZ2 QAU2:QAV2 QKQ2:QKR2 QUM2:QUN2 REI2:REJ2 ROE2:ROF2 RYA2:RYB2 SHW2:SHX2 SRS2:SRT2 TBO2:TBP2 TLK2:TLL2 TVG2:TVH2 UFC2:UFD2 UOY2:UOZ2 UYU2:UYV2 VIQ2:VIR2 VSM2:VSN2 WCI2:WCJ2 WME2:WMF2 WWA2:WWB2 S65538:T65538 JO65538:JP65538 TK65538:TL65538 ADG65538:ADH65538 ANC65538:AND65538 AWY65538:AWZ65538 BGU65538:BGV65538 BQQ65538:BQR65538 CAM65538:CAN65538 CKI65538:CKJ65538 CUE65538:CUF65538 DEA65538:DEB65538 DNW65538:DNX65538 DXS65538:DXT65538 EHO65538:EHP65538 ERK65538:ERL65538 FBG65538:FBH65538 FLC65538:FLD65538 FUY65538:FUZ65538 GEU65538:GEV65538 GOQ65538:GOR65538 GYM65538:GYN65538 HII65538:HIJ65538 HSE65538:HSF65538 ICA65538:ICB65538 ILW65538:ILX65538 IVS65538:IVT65538 JFO65538:JFP65538 JPK65538:JPL65538 JZG65538:JZH65538 KJC65538:KJD65538 KSY65538:KSZ65538 LCU65538:LCV65538 LMQ65538:LMR65538 LWM65538:LWN65538 MGI65538:MGJ65538 MQE65538:MQF65538 NAA65538:NAB65538 NJW65538:NJX65538 NTS65538:NTT65538 ODO65538:ODP65538 ONK65538:ONL65538 OXG65538:OXH65538 PHC65538:PHD65538 PQY65538:PQZ65538 QAU65538:QAV65538 QKQ65538:QKR65538 QUM65538:QUN65538 REI65538:REJ65538 ROE65538:ROF65538 RYA65538:RYB65538 SHW65538:SHX65538 SRS65538:SRT65538 TBO65538:TBP65538 TLK65538:TLL65538 TVG65538:TVH65538 UFC65538:UFD65538 UOY65538:UOZ65538 UYU65538:UYV65538 VIQ65538:VIR65538 VSM65538:VSN65538 WCI65538:WCJ65538 WME65538:WMF65538 WWA65538:WWB65538 S131074:T131074 JO131074:JP131074 TK131074:TL131074 ADG131074:ADH131074 ANC131074:AND131074 AWY131074:AWZ131074 BGU131074:BGV131074 BQQ131074:BQR131074 CAM131074:CAN131074 CKI131074:CKJ131074 CUE131074:CUF131074 DEA131074:DEB131074 DNW131074:DNX131074 DXS131074:DXT131074 EHO131074:EHP131074 ERK131074:ERL131074 FBG131074:FBH131074 FLC131074:FLD131074 FUY131074:FUZ131074 GEU131074:GEV131074 GOQ131074:GOR131074 GYM131074:GYN131074 HII131074:HIJ131074 HSE131074:HSF131074 ICA131074:ICB131074 ILW131074:ILX131074 IVS131074:IVT131074 JFO131074:JFP131074 JPK131074:JPL131074 JZG131074:JZH131074 KJC131074:KJD131074 KSY131074:KSZ131074 LCU131074:LCV131074 LMQ131074:LMR131074 LWM131074:LWN131074 MGI131074:MGJ131074 MQE131074:MQF131074 NAA131074:NAB131074 NJW131074:NJX131074 NTS131074:NTT131074 ODO131074:ODP131074 ONK131074:ONL131074 OXG131074:OXH131074 PHC131074:PHD131074 PQY131074:PQZ131074 QAU131074:QAV131074 QKQ131074:QKR131074 QUM131074:QUN131074 REI131074:REJ131074 ROE131074:ROF131074 RYA131074:RYB131074 SHW131074:SHX131074 SRS131074:SRT131074 TBO131074:TBP131074 TLK131074:TLL131074 TVG131074:TVH131074 UFC131074:UFD131074 UOY131074:UOZ131074 UYU131074:UYV131074 VIQ131074:VIR131074 VSM131074:VSN131074 WCI131074:WCJ131074 WME131074:WMF131074 WWA131074:WWB131074 S196610:T196610 JO196610:JP196610 TK196610:TL196610 ADG196610:ADH196610 ANC196610:AND196610 AWY196610:AWZ196610 BGU196610:BGV196610 BQQ196610:BQR196610 CAM196610:CAN196610 CKI196610:CKJ196610 CUE196610:CUF196610 DEA196610:DEB196610 DNW196610:DNX196610 DXS196610:DXT196610 EHO196610:EHP196610 ERK196610:ERL196610 FBG196610:FBH196610 FLC196610:FLD196610 FUY196610:FUZ196610 GEU196610:GEV196610 GOQ196610:GOR196610 GYM196610:GYN196610 HII196610:HIJ196610 HSE196610:HSF196610 ICA196610:ICB196610 ILW196610:ILX196610 IVS196610:IVT196610 JFO196610:JFP196610 JPK196610:JPL196610 JZG196610:JZH196610 KJC196610:KJD196610 KSY196610:KSZ196610 LCU196610:LCV196610 LMQ196610:LMR196610 LWM196610:LWN196610 MGI196610:MGJ196610 MQE196610:MQF196610 NAA196610:NAB196610 NJW196610:NJX196610 NTS196610:NTT196610 ODO196610:ODP196610 ONK196610:ONL196610 OXG196610:OXH196610 PHC196610:PHD196610 PQY196610:PQZ196610 QAU196610:QAV196610 QKQ196610:QKR196610 QUM196610:QUN196610 REI196610:REJ196610 ROE196610:ROF196610 RYA196610:RYB196610 SHW196610:SHX196610 SRS196610:SRT196610 TBO196610:TBP196610 TLK196610:TLL196610 TVG196610:TVH196610 UFC196610:UFD196610 UOY196610:UOZ196610 UYU196610:UYV196610 VIQ196610:VIR196610 VSM196610:VSN196610 WCI196610:WCJ196610 WME196610:WMF196610 WWA196610:WWB196610 S262146:T262146 JO262146:JP262146 TK262146:TL262146 ADG262146:ADH262146 ANC262146:AND262146 AWY262146:AWZ262146 BGU262146:BGV262146 BQQ262146:BQR262146 CAM262146:CAN262146 CKI262146:CKJ262146 CUE262146:CUF262146 DEA262146:DEB262146 DNW262146:DNX262146 DXS262146:DXT262146 EHO262146:EHP262146 ERK262146:ERL262146 FBG262146:FBH262146 FLC262146:FLD262146 FUY262146:FUZ262146 GEU262146:GEV262146 GOQ262146:GOR262146 GYM262146:GYN262146 HII262146:HIJ262146 HSE262146:HSF262146 ICA262146:ICB262146 ILW262146:ILX262146 IVS262146:IVT262146 JFO262146:JFP262146 JPK262146:JPL262146 JZG262146:JZH262146 KJC262146:KJD262146 KSY262146:KSZ262146 LCU262146:LCV262146 LMQ262146:LMR262146 LWM262146:LWN262146 MGI262146:MGJ262146 MQE262146:MQF262146 NAA262146:NAB262146 NJW262146:NJX262146 NTS262146:NTT262146 ODO262146:ODP262146 ONK262146:ONL262146 OXG262146:OXH262146 PHC262146:PHD262146 PQY262146:PQZ262146 QAU262146:QAV262146 QKQ262146:QKR262146 QUM262146:QUN262146 REI262146:REJ262146 ROE262146:ROF262146 RYA262146:RYB262146 SHW262146:SHX262146 SRS262146:SRT262146 TBO262146:TBP262146 TLK262146:TLL262146 TVG262146:TVH262146 UFC262146:UFD262146 UOY262146:UOZ262146 UYU262146:UYV262146 VIQ262146:VIR262146 VSM262146:VSN262146 WCI262146:WCJ262146 WME262146:WMF262146 WWA262146:WWB262146 S327682:T327682 JO327682:JP327682 TK327682:TL327682 ADG327682:ADH327682 ANC327682:AND327682 AWY327682:AWZ327682 BGU327682:BGV327682 BQQ327682:BQR327682 CAM327682:CAN327682 CKI327682:CKJ327682 CUE327682:CUF327682 DEA327682:DEB327682 DNW327682:DNX327682 DXS327682:DXT327682 EHO327682:EHP327682 ERK327682:ERL327682 FBG327682:FBH327682 FLC327682:FLD327682 FUY327682:FUZ327682 GEU327682:GEV327682 GOQ327682:GOR327682 GYM327682:GYN327682 HII327682:HIJ327682 HSE327682:HSF327682 ICA327682:ICB327682 ILW327682:ILX327682 IVS327682:IVT327682 JFO327682:JFP327682 JPK327682:JPL327682 JZG327682:JZH327682 KJC327682:KJD327682 KSY327682:KSZ327682 LCU327682:LCV327682 LMQ327682:LMR327682 LWM327682:LWN327682 MGI327682:MGJ327682 MQE327682:MQF327682 NAA327682:NAB327682 NJW327682:NJX327682 NTS327682:NTT327682 ODO327682:ODP327682 ONK327682:ONL327682 OXG327682:OXH327682 PHC327682:PHD327682 PQY327682:PQZ327682 QAU327682:QAV327682 QKQ327682:QKR327682 QUM327682:QUN327682 REI327682:REJ327682 ROE327682:ROF327682 RYA327682:RYB327682 SHW327682:SHX327682 SRS327682:SRT327682 TBO327682:TBP327682 TLK327682:TLL327682 TVG327682:TVH327682 UFC327682:UFD327682 UOY327682:UOZ327682 UYU327682:UYV327682 VIQ327682:VIR327682 VSM327682:VSN327682 WCI327682:WCJ327682 WME327682:WMF327682 WWA327682:WWB327682 S393218:T393218 JO393218:JP393218 TK393218:TL393218 ADG393218:ADH393218 ANC393218:AND393218 AWY393218:AWZ393218 BGU393218:BGV393218 BQQ393218:BQR393218 CAM393218:CAN393218 CKI393218:CKJ393218 CUE393218:CUF393218 DEA393218:DEB393218 DNW393218:DNX393218 DXS393218:DXT393218 EHO393218:EHP393218 ERK393218:ERL393218 FBG393218:FBH393218 FLC393218:FLD393218 FUY393218:FUZ393218 GEU393218:GEV393218 GOQ393218:GOR393218 GYM393218:GYN393218 HII393218:HIJ393218 HSE393218:HSF393218 ICA393218:ICB393218 ILW393218:ILX393218 IVS393218:IVT393218 JFO393218:JFP393218 JPK393218:JPL393218 JZG393218:JZH393218 KJC393218:KJD393218 KSY393218:KSZ393218 LCU393218:LCV393218 LMQ393218:LMR393218 LWM393218:LWN393218 MGI393218:MGJ393218 MQE393218:MQF393218 NAA393218:NAB393218 NJW393218:NJX393218 NTS393218:NTT393218 ODO393218:ODP393218 ONK393218:ONL393218 OXG393218:OXH393218 PHC393218:PHD393218 PQY393218:PQZ393218 QAU393218:QAV393218 QKQ393218:QKR393218 QUM393218:QUN393218 REI393218:REJ393218 ROE393218:ROF393218 RYA393218:RYB393218 SHW393218:SHX393218 SRS393218:SRT393218 TBO393218:TBP393218 TLK393218:TLL393218 TVG393218:TVH393218 UFC393218:UFD393218 UOY393218:UOZ393218 UYU393218:UYV393218 VIQ393218:VIR393218 VSM393218:VSN393218 WCI393218:WCJ393218 WME393218:WMF393218 WWA393218:WWB393218 S458754:T458754 JO458754:JP458754 TK458754:TL458754 ADG458754:ADH458754 ANC458754:AND458754 AWY458754:AWZ458754 BGU458754:BGV458754 BQQ458754:BQR458754 CAM458754:CAN458754 CKI458754:CKJ458754 CUE458754:CUF458754 DEA458754:DEB458754 DNW458754:DNX458754 DXS458754:DXT458754 EHO458754:EHP458754 ERK458754:ERL458754 FBG458754:FBH458754 FLC458754:FLD458754 FUY458754:FUZ458754 GEU458754:GEV458754 GOQ458754:GOR458754 GYM458754:GYN458754 HII458754:HIJ458754 HSE458754:HSF458754 ICA458754:ICB458754 ILW458754:ILX458754 IVS458754:IVT458754 JFO458754:JFP458754 JPK458754:JPL458754 JZG458754:JZH458754 KJC458754:KJD458754 KSY458754:KSZ458754 LCU458754:LCV458754 LMQ458754:LMR458754 LWM458754:LWN458754 MGI458754:MGJ458754 MQE458754:MQF458754 NAA458754:NAB458754 NJW458754:NJX458754 NTS458754:NTT458754 ODO458754:ODP458754 ONK458754:ONL458754 OXG458754:OXH458754 PHC458754:PHD458754 PQY458754:PQZ458754 QAU458754:QAV458754 QKQ458754:QKR458754 QUM458754:QUN458754 REI458754:REJ458754 ROE458754:ROF458754 RYA458754:RYB458754 SHW458754:SHX458754 SRS458754:SRT458754 TBO458754:TBP458754 TLK458754:TLL458754 TVG458754:TVH458754 UFC458754:UFD458754 UOY458754:UOZ458754 UYU458754:UYV458754 VIQ458754:VIR458754 VSM458754:VSN458754 WCI458754:WCJ458754 WME458754:WMF458754 WWA458754:WWB458754 S524290:T524290 JO524290:JP524290 TK524290:TL524290 ADG524290:ADH524290 ANC524290:AND524290 AWY524290:AWZ524290 BGU524290:BGV524290 BQQ524290:BQR524290 CAM524290:CAN524290 CKI524290:CKJ524290 CUE524290:CUF524290 DEA524290:DEB524290 DNW524290:DNX524290 DXS524290:DXT524290 EHO524290:EHP524290 ERK524290:ERL524290 FBG524290:FBH524290 FLC524290:FLD524290 FUY524290:FUZ524290 GEU524290:GEV524290 GOQ524290:GOR524290 GYM524290:GYN524290 HII524290:HIJ524290 HSE524290:HSF524290 ICA524290:ICB524290 ILW524290:ILX524290 IVS524290:IVT524290 JFO524290:JFP524290 JPK524290:JPL524290 JZG524290:JZH524290 KJC524290:KJD524290 KSY524290:KSZ524290 LCU524290:LCV524290 LMQ524290:LMR524290 LWM524290:LWN524290 MGI524290:MGJ524290 MQE524290:MQF524290 NAA524290:NAB524290 NJW524290:NJX524290 NTS524290:NTT524290 ODO524290:ODP524290 ONK524290:ONL524290 OXG524290:OXH524290 PHC524290:PHD524290 PQY524290:PQZ524290 QAU524290:QAV524290 QKQ524290:QKR524290 QUM524290:QUN524290 REI524290:REJ524290 ROE524290:ROF524290 RYA524290:RYB524290 SHW524290:SHX524290 SRS524290:SRT524290 TBO524290:TBP524290 TLK524290:TLL524290 TVG524290:TVH524290 UFC524290:UFD524290 UOY524290:UOZ524290 UYU524290:UYV524290 VIQ524290:VIR524290 VSM524290:VSN524290 WCI524290:WCJ524290 WME524290:WMF524290 WWA524290:WWB524290 S589826:T589826 JO589826:JP589826 TK589826:TL589826 ADG589826:ADH589826 ANC589826:AND589826 AWY589826:AWZ589826 BGU589826:BGV589826 BQQ589826:BQR589826 CAM589826:CAN589826 CKI589826:CKJ589826 CUE589826:CUF589826 DEA589826:DEB589826 DNW589826:DNX589826 DXS589826:DXT589826 EHO589826:EHP589826 ERK589826:ERL589826 FBG589826:FBH589826 FLC589826:FLD589826 FUY589826:FUZ589826 GEU589826:GEV589826 GOQ589826:GOR589826 GYM589826:GYN589826 HII589826:HIJ589826 HSE589826:HSF589826 ICA589826:ICB589826 ILW589826:ILX589826 IVS589826:IVT589826 JFO589826:JFP589826 JPK589826:JPL589826 JZG589826:JZH589826 KJC589826:KJD589826 KSY589826:KSZ589826 LCU589826:LCV589826 LMQ589826:LMR589826 LWM589826:LWN589826 MGI589826:MGJ589826 MQE589826:MQF589826 NAA589826:NAB589826 NJW589826:NJX589826 NTS589826:NTT589826 ODO589826:ODP589826 ONK589826:ONL589826 OXG589826:OXH589826 PHC589826:PHD589826 PQY589826:PQZ589826 QAU589826:QAV589826 QKQ589826:QKR589826 QUM589826:QUN589826 REI589826:REJ589826 ROE589826:ROF589826 RYA589826:RYB589826 SHW589826:SHX589826 SRS589826:SRT589826 TBO589826:TBP589826 TLK589826:TLL589826 TVG589826:TVH589826 UFC589826:UFD589826 UOY589826:UOZ589826 UYU589826:UYV589826 VIQ589826:VIR589826 VSM589826:VSN589826 WCI589826:WCJ589826 WME589826:WMF589826 WWA589826:WWB589826 S655362:T655362 JO655362:JP655362 TK655362:TL655362 ADG655362:ADH655362 ANC655362:AND655362 AWY655362:AWZ655362 BGU655362:BGV655362 BQQ655362:BQR655362 CAM655362:CAN655362 CKI655362:CKJ655362 CUE655362:CUF655362 DEA655362:DEB655362 DNW655362:DNX655362 DXS655362:DXT655362 EHO655362:EHP655362 ERK655362:ERL655362 FBG655362:FBH655362 FLC655362:FLD655362 FUY655362:FUZ655362 GEU655362:GEV655362 GOQ655362:GOR655362 GYM655362:GYN655362 HII655362:HIJ655362 HSE655362:HSF655362 ICA655362:ICB655362 ILW655362:ILX655362 IVS655362:IVT655362 JFO655362:JFP655362 JPK655362:JPL655362 JZG655362:JZH655362 KJC655362:KJD655362 KSY655362:KSZ655362 LCU655362:LCV655362 LMQ655362:LMR655362 LWM655362:LWN655362 MGI655362:MGJ655362 MQE655362:MQF655362 NAA655362:NAB655362 NJW655362:NJX655362 NTS655362:NTT655362 ODO655362:ODP655362 ONK655362:ONL655362 OXG655362:OXH655362 PHC655362:PHD655362 PQY655362:PQZ655362 QAU655362:QAV655362 QKQ655362:QKR655362 QUM655362:QUN655362 REI655362:REJ655362 ROE655362:ROF655362 RYA655362:RYB655362 SHW655362:SHX655362 SRS655362:SRT655362 TBO655362:TBP655362 TLK655362:TLL655362 TVG655362:TVH655362 UFC655362:UFD655362 UOY655362:UOZ655362 UYU655362:UYV655362 VIQ655362:VIR655362 VSM655362:VSN655362 WCI655362:WCJ655362 WME655362:WMF655362 WWA655362:WWB655362 S720898:T720898 JO720898:JP720898 TK720898:TL720898 ADG720898:ADH720898 ANC720898:AND720898 AWY720898:AWZ720898 BGU720898:BGV720898 BQQ720898:BQR720898 CAM720898:CAN720898 CKI720898:CKJ720898 CUE720898:CUF720898 DEA720898:DEB720898 DNW720898:DNX720898 DXS720898:DXT720898 EHO720898:EHP720898 ERK720898:ERL720898 FBG720898:FBH720898 FLC720898:FLD720898 FUY720898:FUZ720898 GEU720898:GEV720898 GOQ720898:GOR720898 GYM720898:GYN720898 HII720898:HIJ720898 HSE720898:HSF720898 ICA720898:ICB720898 ILW720898:ILX720898 IVS720898:IVT720898 JFO720898:JFP720898 JPK720898:JPL720898 JZG720898:JZH720898 KJC720898:KJD720898 KSY720898:KSZ720898 LCU720898:LCV720898 LMQ720898:LMR720898 LWM720898:LWN720898 MGI720898:MGJ720898 MQE720898:MQF720898 NAA720898:NAB720898 NJW720898:NJX720898 NTS720898:NTT720898 ODO720898:ODP720898 ONK720898:ONL720898 OXG720898:OXH720898 PHC720898:PHD720898 PQY720898:PQZ720898 QAU720898:QAV720898 QKQ720898:QKR720898 QUM720898:QUN720898 REI720898:REJ720898 ROE720898:ROF720898 RYA720898:RYB720898 SHW720898:SHX720898 SRS720898:SRT720898 TBO720898:TBP720898 TLK720898:TLL720898 TVG720898:TVH720898 UFC720898:UFD720898 UOY720898:UOZ720898 UYU720898:UYV720898 VIQ720898:VIR720898 VSM720898:VSN720898 WCI720898:WCJ720898 WME720898:WMF720898 WWA720898:WWB720898 S786434:T786434 JO786434:JP786434 TK786434:TL786434 ADG786434:ADH786434 ANC786434:AND786434 AWY786434:AWZ786434 BGU786434:BGV786434 BQQ786434:BQR786434 CAM786434:CAN786434 CKI786434:CKJ786434 CUE786434:CUF786434 DEA786434:DEB786434 DNW786434:DNX786434 DXS786434:DXT786434 EHO786434:EHP786434 ERK786434:ERL786434 FBG786434:FBH786434 FLC786434:FLD786434 FUY786434:FUZ786434 GEU786434:GEV786434 GOQ786434:GOR786434 GYM786434:GYN786434 HII786434:HIJ786434 HSE786434:HSF786434 ICA786434:ICB786434 ILW786434:ILX786434 IVS786434:IVT786434 JFO786434:JFP786434 JPK786434:JPL786434 JZG786434:JZH786434 KJC786434:KJD786434 KSY786434:KSZ786434 LCU786434:LCV786434 LMQ786434:LMR786434 LWM786434:LWN786434 MGI786434:MGJ786434 MQE786434:MQF786434 NAA786434:NAB786434 NJW786434:NJX786434 NTS786434:NTT786434 ODO786434:ODP786434 ONK786434:ONL786434 OXG786434:OXH786434 PHC786434:PHD786434 PQY786434:PQZ786434 QAU786434:QAV786434 QKQ786434:QKR786434 QUM786434:QUN786434 REI786434:REJ786434 ROE786434:ROF786434 RYA786434:RYB786434 SHW786434:SHX786434 SRS786434:SRT786434 TBO786434:TBP786434 TLK786434:TLL786434 TVG786434:TVH786434 UFC786434:UFD786434 UOY786434:UOZ786434 UYU786434:UYV786434 VIQ786434:VIR786434 VSM786434:VSN786434 WCI786434:WCJ786434 WME786434:WMF786434 WWA786434:WWB786434 S851970:T851970 JO851970:JP851970 TK851970:TL851970 ADG851970:ADH851970 ANC851970:AND851970 AWY851970:AWZ851970 BGU851970:BGV851970 BQQ851970:BQR851970 CAM851970:CAN851970 CKI851970:CKJ851970 CUE851970:CUF851970 DEA851970:DEB851970 DNW851970:DNX851970 DXS851970:DXT851970 EHO851970:EHP851970 ERK851970:ERL851970 FBG851970:FBH851970 FLC851970:FLD851970 FUY851970:FUZ851970 GEU851970:GEV851970 GOQ851970:GOR851970 GYM851970:GYN851970 HII851970:HIJ851970 HSE851970:HSF851970 ICA851970:ICB851970 ILW851970:ILX851970 IVS851970:IVT851970 JFO851970:JFP851970 JPK851970:JPL851970 JZG851970:JZH851970 KJC851970:KJD851970 KSY851970:KSZ851970 LCU851970:LCV851970 LMQ851970:LMR851970 LWM851970:LWN851970 MGI851970:MGJ851970 MQE851970:MQF851970 NAA851970:NAB851970 NJW851970:NJX851970 NTS851970:NTT851970 ODO851970:ODP851970 ONK851970:ONL851970 OXG851970:OXH851970 PHC851970:PHD851970 PQY851970:PQZ851970 QAU851970:QAV851970 QKQ851970:QKR851970 QUM851970:QUN851970 REI851970:REJ851970 ROE851970:ROF851970 RYA851970:RYB851970 SHW851970:SHX851970 SRS851970:SRT851970 TBO851970:TBP851970 TLK851970:TLL851970 TVG851970:TVH851970 UFC851970:UFD851970 UOY851970:UOZ851970 UYU851970:UYV851970 VIQ851970:VIR851970 VSM851970:VSN851970 WCI851970:WCJ851970 WME851970:WMF851970 WWA851970:WWB851970 S917506:T917506 JO917506:JP917506 TK917506:TL917506 ADG917506:ADH917506 ANC917506:AND917506 AWY917506:AWZ917506 BGU917506:BGV917506 BQQ917506:BQR917506 CAM917506:CAN917506 CKI917506:CKJ917506 CUE917506:CUF917506 DEA917506:DEB917506 DNW917506:DNX917506 DXS917506:DXT917506 EHO917506:EHP917506 ERK917506:ERL917506 FBG917506:FBH917506 FLC917506:FLD917506 FUY917506:FUZ917506 GEU917506:GEV917506 GOQ917506:GOR917506 GYM917506:GYN917506 HII917506:HIJ917506 HSE917506:HSF917506 ICA917506:ICB917506 ILW917506:ILX917506 IVS917506:IVT917506 JFO917506:JFP917506 JPK917506:JPL917506 JZG917506:JZH917506 KJC917506:KJD917506 KSY917506:KSZ917506 LCU917506:LCV917506 LMQ917506:LMR917506 LWM917506:LWN917506 MGI917506:MGJ917506 MQE917506:MQF917506 NAA917506:NAB917506 NJW917506:NJX917506 NTS917506:NTT917506 ODO917506:ODP917506 ONK917506:ONL917506 OXG917506:OXH917506 PHC917506:PHD917506 PQY917506:PQZ917506 QAU917506:QAV917506 QKQ917506:QKR917506 QUM917506:QUN917506 REI917506:REJ917506 ROE917506:ROF917506 RYA917506:RYB917506 SHW917506:SHX917506 SRS917506:SRT917506 TBO917506:TBP917506 TLK917506:TLL917506 TVG917506:TVH917506 UFC917506:UFD917506 UOY917506:UOZ917506 UYU917506:UYV917506 VIQ917506:VIR917506 VSM917506:VSN917506 WCI917506:WCJ917506 WME917506:WMF917506 WWA917506:WWB917506 S983042:T983042 JO983042:JP983042 TK983042:TL983042 ADG983042:ADH983042 ANC983042:AND983042 AWY983042:AWZ983042 BGU983042:BGV983042 BQQ983042:BQR983042 CAM983042:CAN983042 CKI983042:CKJ983042 CUE983042:CUF983042 DEA983042:DEB983042 DNW983042:DNX983042 DXS983042:DXT983042 EHO983042:EHP983042 ERK983042:ERL983042 FBG983042:FBH983042 FLC983042:FLD983042 FUY983042:FUZ983042 GEU983042:GEV983042 GOQ983042:GOR983042 GYM983042:GYN983042 HII983042:HIJ983042 HSE983042:HSF983042 ICA983042:ICB983042 ILW983042:ILX983042 IVS983042:IVT983042 JFO983042:JFP983042 JPK983042:JPL983042 JZG983042:JZH983042 KJC983042:KJD983042 KSY983042:KSZ983042 LCU983042:LCV983042 LMQ983042:LMR983042 LWM983042:LWN983042 MGI983042:MGJ983042 MQE983042:MQF983042 NAA983042:NAB983042 NJW983042:NJX983042 NTS983042:NTT983042 ODO983042:ODP983042 ONK983042:ONL983042 OXG983042:OXH983042 PHC983042:PHD983042 PQY983042:PQZ983042 QAU983042:QAV983042 QKQ983042:QKR983042 QUM983042:QUN983042 REI983042:REJ983042 ROE983042:ROF983042 RYA983042:RYB983042 SHW983042:SHX983042 SRS983042:SRT983042 TBO983042:TBP983042 TLK983042:TLL983042 TVG983042:TVH983042 UFC983042:UFD983042 UOY983042:UOZ983042 UYU983042:UYV983042 VIQ983042:VIR983042 VSM983042:VSN983042 WCI983042:WCJ983042 WME983042:WMF983042 WWA983042:WWB983042 N2 JJ2 TF2 ADB2 AMX2 AWT2 BGP2 BQL2 CAH2 CKD2 CTZ2 DDV2 DNR2 DXN2 EHJ2 ERF2 FBB2 FKX2 FUT2 GEP2 GOL2 GYH2 HID2 HRZ2 IBV2 ILR2 IVN2 JFJ2 JPF2 JZB2 KIX2 KST2 LCP2 LML2 LWH2 MGD2 MPZ2 MZV2 NJR2 NTN2 ODJ2 ONF2 OXB2 PGX2 PQT2 QAP2 QKL2 QUH2 RED2 RNZ2 RXV2 SHR2 SRN2 TBJ2 TLF2 TVB2 UEX2 UOT2 UYP2 VIL2 VSH2 WCD2 WLZ2 WVV2 N65538 JJ65538 TF65538 ADB65538 AMX65538 AWT65538 BGP65538 BQL65538 CAH65538 CKD65538 CTZ65538 DDV65538 DNR65538 DXN65538 EHJ65538 ERF65538 FBB65538 FKX65538 FUT65538 GEP65538 GOL65538 GYH65538 HID65538 HRZ65538 IBV65538 ILR65538 IVN65538 JFJ65538 JPF65538 JZB65538 KIX65538 KST65538 LCP65538 LML65538 LWH65538 MGD65538 MPZ65538 MZV65538 NJR65538 NTN65538 ODJ65538 ONF65538 OXB65538 PGX65538 PQT65538 QAP65538 QKL65538 QUH65538 RED65538 RNZ65538 RXV65538 SHR65538 SRN65538 TBJ65538 TLF65538 TVB65538 UEX65538 UOT65538 UYP65538 VIL65538 VSH65538 WCD65538 WLZ65538 WVV65538 N131074 JJ131074 TF131074 ADB131074 AMX131074 AWT131074 BGP131074 BQL131074 CAH131074 CKD131074 CTZ131074 DDV131074 DNR131074 DXN131074 EHJ131074 ERF131074 FBB131074 FKX131074 FUT131074 GEP131074 GOL131074 GYH131074 HID131074 HRZ131074 IBV131074 ILR131074 IVN131074 JFJ131074 JPF131074 JZB131074 KIX131074 KST131074 LCP131074 LML131074 LWH131074 MGD131074 MPZ131074 MZV131074 NJR131074 NTN131074 ODJ131074 ONF131074 OXB131074 PGX131074 PQT131074 QAP131074 QKL131074 QUH131074 RED131074 RNZ131074 RXV131074 SHR131074 SRN131074 TBJ131074 TLF131074 TVB131074 UEX131074 UOT131074 UYP131074 VIL131074 VSH131074 WCD131074 WLZ131074 WVV131074 N196610 JJ196610 TF196610 ADB196610 AMX196610 AWT196610 BGP196610 BQL196610 CAH196610 CKD196610 CTZ196610 DDV196610 DNR196610 DXN196610 EHJ196610 ERF196610 FBB196610 FKX196610 FUT196610 GEP196610 GOL196610 GYH196610 HID196610 HRZ196610 IBV196610 ILR196610 IVN196610 JFJ196610 JPF196610 JZB196610 KIX196610 KST196610 LCP196610 LML196610 LWH196610 MGD196610 MPZ196610 MZV196610 NJR196610 NTN196610 ODJ196610 ONF196610 OXB196610 PGX196610 PQT196610 QAP196610 QKL196610 QUH196610 RED196610 RNZ196610 RXV196610 SHR196610 SRN196610 TBJ196610 TLF196610 TVB196610 UEX196610 UOT196610 UYP196610 VIL196610 VSH196610 WCD196610 WLZ196610 WVV196610 N262146 JJ262146 TF262146 ADB262146 AMX262146 AWT262146 BGP262146 BQL262146 CAH262146 CKD262146 CTZ262146 DDV262146 DNR262146 DXN262146 EHJ262146 ERF262146 FBB262146 FKX262146 FUT262146 GEP262146 GOL262146 GYH262146 HID262146 HRZ262146 IBV262146 ILR262146 IVN262146 JFJ262146 JPF262146 JZB262146 KIX262146 KST262146 LCP262146 LML262146 LWH262146 MGD262146 MPZ262146 MZV262146 NJR262146 NTN262146 ODJ262146 ONF262146 OXB262146 PGX262146 PQT262146 QAP262146 QKL262146 QUH262146 RED262146 RNZ262146 RXV262146 SHR262146 SRN262146 TBJ262146 TLF262146 TVB262146 UEX262146 UOT262146 UYP262146 VIL262146 VSH262146 WCD262146 WLZ262146 WVV262146 N327682 JJ327682 TF327682 ADB327682 AMX327682 AWT327682 BGP327682 BQL327682 CAH327682 CKD327682 CTZ327682 DDV327682 DNR327682 DXN327682 EHJ327682 ERF327682 FBB327682 FKX327682 FUT327682 GEP327682 GOL327682 GYH327682 HID327682 HRZ327682 IBV327682 ILR327682 IVN327682 JFJ327682 JPF327682 JZB327682 KIX327682 KST327682 LCP327682 LML327682 LWH327682 MGD327682 MPZ327682 MZV327682 NJR327682 NTN327682 ODJ327682 ONF327682 OXB327682 PGX327682 PQT327682 QAP327682 QKL327682 QUH327682 RED327682 RNZ327682 RXV327682 SHR327682 SRN327682 TBJ327682 TLF327682 TVB327682 UEX327682 UOT327682 UYP327682 VIL327682 VSH327682 WCD327682 WLZ327682 WVV327682 N393218 JJ393218 TF393218 ADB393218 AMX393218 AWT393218 BGP393218 BQL393218 CAH393218 CKD393218 CTZ393218 DDV393218 DNR393218 DXN393218 EHJ393218 ERF393218 FBB393218 FKX393218 FUT393218 GEP393218 GOL393218 GYH393218 HID393218 HRZ393218 IBV393218 ILR393218 IVN393218 JFJ393218 JPF393218 JZB393218 KIX393218 KST393218 LCP393218 LML393218 LWH393218 MGD393218 MPZ393218 MZV393218 NJR393218 NTN393218 ODJ393218 ONF393218 OXB393218 PGX393218 PQT393218 QAP393218 QKL393218 QUH393218 RED393218 RNZ393218 RXV393218 SHR393218 SRN393218 TBJ393218 TLF393218 TVB393218 UEX393218 UOT393218 UYP393218 VIL393218 VSH393218 WCD393218 WLZ393218 WVV393218 N458754 JJ458754 TF458754 ADB458754 AMX458754 AWT458754 BGP458754 BQL458754 CAH458754 CKD458754 CTZ458754 DDV458754 DNR458754 DXN458754 EHJ458754 ERF458754 FBB458754 FKX458754 FUT458754 GEP458754 GOL458754 GYH458754 HID458754 HRZ458754 IBV458754 ILR458754 IVN458754 JFJ458754 JPF458754 JZB458754 KIX458754 KST458754 LCP458754 LML458754 LWH458754 MGD458754 MPZ458754 MZV458754 NJR458754 NTN458754 ODJ458754 ONF458754 OXB458754 PGX458754 PQT458754 QAP458754 QKL458754 QUH458754 RED458754 RNZ458754 RXV458754 SHR458754 SRN458754 TBJ458754 TLF458754 TVB458754 UEX458754 UOT458754 UYP458754 VIL458754 VSH458754 WCD458754 WLZ458754 WVV458754 N524290 JJ524290 TF524290 ADB524290 AMX524290 AWT524290 BGP524290 BQL524290 CAH524290 CKD524290 CTZ524290 DDV524290 DNR524290 DXN524290 EHJ524290 ERF524290 FBB524290 FKX524290 FUT524290 GEP524290 GOL524290 GYH524290 HID524290 HRZ524290 IBV524290 ILR524290 IVN524290 JFJ524290 JPF524290 JZB524290 KIX524290 KST524290 LCP524290 LML524290 LWH524290 MGD524290 MPZ524290 MZV524290 NJR524290 NTN524290 ODJ524290 ONF524290 OXB524290 PGX524290 PQT524290 QAP524290 QKL524290 QUH524290 RED524290 RNZ524290 RXV524290 SHR524290 SRN524290 TBJ524290 TLF524290 TVB524290 UEX524290 UOT524290 UYP524290 VIL524290 VSH524290 WCD524290 WLZ524290 WVV524290 N589826 JJ589826 TF589826 ADB589826 AMX589826 AWT589826 BGP589826 BQL589826 CAH589826 CKD589826 CTZ589826 DDV589826 DNR589826 DXN589826 EHJ589826 ERF589826 FBB589826 FKX589826 FUT589826 GEP589826 GOL589826 GYH589826 HID589826 HRZ589826 IBV589826 ILR589826 IVN589826 JFJ589826 JPF589826 JZB589826 KIX589826 KST589826 LCP589826 LML589826 LWH589826 MGD589826 MPZ589826 MZV589826 NJR589826 NTN589826 ODJ589826 ONF589826 OXB589826 PGX589826 PQT589826 QAP589826 QKL589826 QUH589826 RED589826 RNZ589826 RXV589826 SHR589826 SRN589826 TBJ589826 TLF589826 TVB589826 UEX589826 UOT589826 UYP589826 VIL589826 VSH589826 WCD589826 WLZ589826 WVV589826 N655362 JJ655362 TF655362 ADB655362 AMX655362 AWT655362 BGP655362 BQL655362 CAH655362 CKD655362 CTZ655362 DDV655362 DNR655362 DXN655362 EHJ655362 ERF655362 FBB655362 FKX655362 FUT655362 GEP655362 GOL655362 GYH655362 HID655362 HRZ655362 IBV655362 ILR655362 IVN655362 JFJ655362 JPF655362 JZB655362 KIX655362 KST655362 LCP655362 LML655362 LWH655362 MGD655362 MPZ655362 MZV655362 NJR655362 NTN655362 ODJ655362 ONF655362 OXB655362 PGX655362 PQT655362 QAP655362 QKL655362 QUH655362 RED655362 RNZ655362 RXV655362 SHR655362 SRN655362 TBJ655362 TLF655362 TVB655362 UEX655362 UOT655362 UYP655362 VIL655362 VSH655362 WCD655362 WLZ655362 WVV655362 N720898 JJ720898 TF720898 ADB720898 AMX720898 AWT720898 BGP720898 BQL720898 CAH720898 CKD720898 CTZ720898 DDV720898 DNR720898 DXN720898 EHJ720898 ERF720898 FBB720898 FKX720898 FUT720898 GEP720898 GOL720898 GYH720898 HID720898 HRZ720898 IBV720898 ILR720898 IVN720898 JFJ720898 JPF720898 JZB720898 KIX720898 KST720898 LCP720898 LML720898 LWH720898 MGD720898 MPZ720898 MZV720898 NJR720898 NTN720898 ODJ720898 ONF720898 OXB720898 PGX720898 PQT720898 QAP720898 QKL720898 QUH720898 RED720898 RNZ720898 RXV720898 SHR720898 SRN720898 TBJ720898 TLF720898 TVB720898 UEX720898 UOT720898 UYP720898 VIL720898 VSH720898 WCD720898 WLZ720898 WVV720898 N786434 JJ786434 TF786434 ADB786434 AMX786434 AWT786434 BGP786434 BQL786434 CAH786434 CKD786434 CTZ786434 DDV786434 DNR786434 DXN786434 EHJ786434 ERF786434 FBB786434 FKX786434 FUT786434 GEP786434 GOL786434 GYH786434 HID786434 HRZ786434 IBV786434 ILR786434 IVN786434 JFJ786434 JPF786434 JZB786434 KIX786434 KST786434 LCP786434 LML786434 LWH786434 MGD786434 MPZ786434 MZV786434 NJR786434 NTN786434 ODJ786434 ONF786434 OXB786434 PGX786434 PQT786434 QAP786434 QKL786434 QUH786434 RED786434 RNZ786434 RXV786434 SHR786434 SRN786434 TBJ786434 TLF786434 TVB786434 UEX786434 UOT786434 UYP786434 VIL786434 VSH786434 WCD786434 WLZ786434 WVV786434 N851970 JJ851970 TF851970 ADB851970 AMX851970 AWT851970 BGP851970 BQL851970 CAH851970 CKD851970 CTZ851970 DDV851970 DNR851970 DXN851970 EHJ851970 ERF851970 FBB851970 FKX851970 FUT851970 GEP851970 GOL851970 GYH851970 HID851970 HRZ851970 IBV851970 ILR851970 IVN851970 JFJ851970 JPF851970 JZB851970 KIX851970 KST851970 LCP851970 LML851970 LWH851970 MGD851970 MPZ851970 MZV851970 NJR851970 NTN851970 ODJ851970 ONF851970 OXB851970 PGX851970 PQT851970 QAP851970 QKL851970 QUH851970 RED851970 RNZ851970 RXV851970 SHR851970 SRN851970 TBJ851970 TLF851970 TVB851970 UEX851970 UOT851970 UYP851970 VIL851970 VSH851970 WCD851970 WLZ851970 WVV851970 N917506 JJ917506 TF917506 ADB917506 AMX917506 AWT917506 BGP917506 BQL917506 CAH917506 CKD917506 CTZ917506 DDV917506 DNR917506 DXN917506 EHJ917506 ERF917506 FBB917506 FKX917506 FUT917506 GEP917506 GOL917506 GYH917506 HID917506 HRZ917506 IBV917506 ILR917506 IVN917506 JFJ917506 JPF917506 JZB917506 KIX917506 KST917506 LCP917506 LML917506 LWH917506 MGD917506 MPZ917506 MZV917506 NJR917506 NTN917506 ODJ917506 ONF917506 OXB917506 PGX917506 PQT917506 QAP917506 QKL917506 QUH917506 RED917506 RNZ917506 RXV917506 SHR917506 SRN917506 TBJ917506 TLF917506 TVB917506 UEX917506 UOT917506 UYP917506 VIL917506 VSH917506 WCD917506 WLZ917506 WVV917506 N983042 JJ983042 TF983042 ADB983042 AMX983042 AWT983042 BGP983042 BQL983042 CAH983042 CKD983042 CTZ983042 DDV983042 DNR983042 DXN983042 EHJ983042 ERF983042 FBB983042 FKX983042 FUT983042 GEP983042 GOL983042 GYH983042 HID983042 HRZ983042 IBV983042 ILR983042 IVN983042 JFJ983042 JPF983042 JZB983042 KIX983042 KST983042 LCP983042 LML983042 LWH983042 MGD983042 MPZ983042 MZV983042 NJR983042 NTN983042 ODJ983042 ONF983042 OXB983042 PGX983042 PQT983042 QAP983042 QKL983042 QUH983042 RED983042 RNZ983042 RXV983042 SHR983042 SRN983042 TBJ983042 TLF983042 TVB983042 UEX983042 UOT983042 UYP983042 VIL983042 VSH983042 WCD983042 WLZ983042 WVV983042 T19:X19 JP19:JT19 TL19:TP19 ADH19:ADL19 AND19:ANH19 AWZ19:AXD19 BGV19:BGZ19 BQR19:BQV19 CAN19:CAR19 CKJ19:CKN19 CUF19:CUJ19 DEB19:DEF19 DNX19:DOB19 DXT19:DXX19 EHP19:EHT19 ERL19:ERP19 FBH19:FBL19 FLD19:FLH19 FUZ19:FVD19 GEV19:GEZ19 GOR19:GOV19 GYN19:GYR19 HIJ19:HIN19 HSF19:HSJ19 ICB19:ICF19 ILX19:IMB19 IVT19:IVX19 JFP19:JFT19 JPL19:JPP19 JZH19:JZL19 KJD19:KJH19 KSZ19:KTD19 LCV19:LCZ19 LMR19:LMV19 LWN19:LWR19 MGJ19:MGN19 MQF19:MQJ19 NAB19:NAF19 NJX19:NKB19 NTT19:NTX19 ODP19:ODT19 ONL19:ONP19 OXH19:OXL19 PHD19:PHH19 PQZ19:PRD19 QAV19:QAZ19 QKR19:QKV19 QUN19:QUR19 REJ19:REN19 ROF19:ROJ19 RYB19:RYF19 SHX19:SIB19 SRT19:SRX19 TBP19:TBT19 TLL19:TLP19 TVH19:TVL19 UFD19:UFH19 UOZ19:UPD19 UYV19:UYZ19 VIR19:VIV19 VSN19:VSR19 WCJ19:WCN19 WMF19:WMJ19 WWB19:WWF19 T65555:X65555 JP65555:JT65555 TL65555:TP65555 ADH65555:ADL65555 AND65555:ANH65555 AWZ65555:AXD65555 BGV65555:BGZ65555 BQR65555:BQV65555 CAN65555:CAR65555 CKJ65555:CKN65555 CUF65555:CUJ65555 DEB65555:DEF65555 DNX65555:DOB65555 DXT65555:DXX65555 EHP65555:EHT65555 ERL65555:ERP65555 FBH65555:FBL65555 FLD65555:FLH65555 FUZ65555:FVD65555 GEV65555:GEZ65555 GOR65555:GOV65555 GYN65555:GYR65555 HIJ65555:HIN65555 HSF65555:HSJ65555 ICB65555:ICF65555 ILX65555:IMB65555 IVT65555:IVX65555 JFP65555:JFT65555 JPL65555:JPP65555 JZH65555:JZL65555 KJD65555:KJH65555 KSZ65555:KTD65555 LCV65555:LCZ65555 LMR65555:LMV65555 LWN65555:LWR65555 MGJ65555:MGN65555 MQF65555:MQJ65555 NAB65555:NAF65555 NJX65555:NKB65555 NTT65555:NTX65555 ODP65555:ODT65555 ONL65555:ONP65555 OXH65555:OXL65555 PHD65555:PHH65555 PQZ65555:PRD65555 QAV65555:QAZ65555 QKR65555:QKV65555 QUN65555:QUR65555 REJ65555:REN65555 ROF65555:ROJ65555 RYB65555:RYF65555 SHX65555:SIB65555 SRT65555:SRX65555 TBP65555:TBT65555 TLL65555:TLP65555 TVH65555:TVL65555 UFD65555:UFH65555 UOZ65555:UPD65555 UYV65555:UYZ65555 VIR65555:VIV65555 VSN65555:VSR65555 WCJ65555:WCN65555 WMF65555:WMJ65555 WWB65555:WWF65555 T131091:X131091 JP131091:JT131091 TL131091:TP131091 ADH131091:ADL131091 AND131091:ANH131091 AWZ131091:AXD131091 BGV131091:BGZ131091 BQR131091:BQV131091 CAN131091:CAR131091 CKJ131091:CKN131091 CUF131091:CUJ131091 DEB131091:DEF131091 DNX131091:DOB131091 DXT131091:DXX131091 EHP131091:EHT131091 ERL131091:ERP131091 FBH131091:FBL131091 FLD131091:FLH131091 FUZ131091:FVD131091 GEV131091:GEZ131091 GOR131091:GOV131091 GYN131091:GYR131091 HIJ131091:HIN131091 HSF131091:HSJ131091 ICB131091:ICF131091 ILX131091:IMB131091 IVT131091:IVX131091 JFP131091:JFT131091 JPL131091:JPP131091 JZH131091:JZL131091 KJD131091:KJH131091 KSZ131091:KTD131091 LCV131091:LCZ131091 LMR131091:LMV131091 LWN131091:LWR131091 MGJ131091:MGN131091 MQF131091:MQJ131091 NAB131091:NAF131091 NJX131091:NKB131091 NTT131091:NTX131091 ODP131091:ODT131091 ONL131091:ONP131091 OXH131091:OXL131091 PHD131091:PHH131091 PQZ131091:PRD131091 QAV131091:QAZ131091 QKR131091:QKV131091 QUN131091:QUR131091 REJ131091:REN131091 ROF131091:ROJ131091 RYB131091:RYF131091 SHX131091:SIB131091 SRT131091:SRX131091 TBP131091:TBT131091 TLL131091:TLP131091 TVH131091:TVL131091 UFD131091:UFH131091 UOZ131091:UPD131091 UYV131091:UYZ131091 VIR131091:VIV131091 VSN131091:VSR131091 WCJ131091:WCN131091 WMF131091:WMJ131091 WWB131091:WWF131091 T196627:X196627 JP196627:JT196627 TL196627:TP196627 ADH196627:ADL196627 AND196627:ANH196627 AWZ196627:AXD196627 BGV196627:BGZ196627 BQR196627:BQV196627 CAN196627:CAR196627 CKJ196627:CKN196627 CUF196627:CUJ196627 DEB196627:DEF196627 DNX196627:DOB196627 DXT196627:DXX196627 EHP196627:EHT196627 ERL196627:ERP196627 FBH196627:FBL196627 FLD196627:FLH196627 FUZ196627:FVD196627 GEV196627:GEZ196627 GOR196627:GOV196627 GYN196627:GYR196627 HIJ196627:HIN196627 HSF196627:HSJ196627 ICB196627:ICF196627 ILX196627:IMB196627 IVT196627:IVX196627 JFP196627:JFT196627 JPL196627:JPP196627 JZH196627:JZL196627 KJD196627:KJH196627 KSZ196627:KTD196627 LCV196627:LCZ196627 LMR196627:LMV196627 LWN196627:LWR196627 MGJ196627:MGN196627 MQF196627:MQJ196627 NAB196627:NAF196627 NJX196627:NKB196627 NTT196627:NTX196627 ODP196627:ODT196627 ONL196627:ONP196627 OXH196627:OXL196627 PHD196627:PHH196627 PQZ196627:PRD196627 QAV196627:QAZ196627 QKR196627:QKV196627 QUN196627:QUR196627 REJ196627:REN196627 ROF196627:ROJ196627 RYB196627:RYF196627 SHX196627:SIB196627 SRT196627:SRX196627 TBP196627:TBT196627 TLL196627:TLP196627 TVH196627:TVL196627 UFD196627:UFH196627 UOZ196627:UPD196627 UYV196627:UYZ196627 VIR196627:VIV196627 VSN196627:VSR196627 WCJ196627:WCN196627 WMF196627:WMJ196627 WWB196627:WWF196627 T262163:X262163 JP262163:JT262163 TL262163:TP262163 ADH262163:ADL262163 AND262163:ANH262163 AWZ262163:AXD262163 BGV262163:BGZ262163 BQR262163:BQV262163 CAN262163:CAR262163 CKJ262163:CKN262163 CUF262163:CUJ262163 DEB262163:DEF262163 DNX262163:DOB262163 DXT262163:DXX262163 EHP262163:EHT262163 ERL262163:ERP262163 FBH262163:FBL262163 FLD262163:FLH262163 FUZ262163:FVD262163 GEV262163:GEZ262163 GOR262163:GOV262163 GYN262163:GYR262163 HIJ262163:HIN262163 HSF262163:HSJ262163 ICB262163:ICF262163 ILX262163:IMB262163 IVT262163:IVX262163 JFP262163:JFT262163 JPL262163:JPP262163 JZH262163:JZL262163 KJD262163:KJH262163 KSZ262163:KTD262163 LCV262163:LCZ262163 LMR262163:LMV262163 LWN262163:LWR262163 MGJ262163:MGN262163 MQF262163:MQJ262163 NAB262163:NAF262163 NJX262163:NKB262163 NTT262163:NTX262163 ODP262163:ODT262163 ONL262163:ONP262163 OXH262163:OXL262163 PHD262163:PHH262163 PQZ262163:PRD262163 QAV262163:QAZ262163 QKR262163:QKV262163 QUN262163:QUR262163 REJ262163:REN262163 ROF262163:ROJ262163 RYB262163:RYF262163 SHX262163:SIB262163 SRT262163:SRX262163 TBP262163:TBT262163 TLL262163:TLP262163 TVH262163:TVL262163 UFD262163:UFH262163 UOZ262163:UPD262163 UYV262163:UYZ262163 VIR262163:VIV262163 VSN262163:VSR262163 WCJ262163:WCN262163 WMF262163:WMJ262163 WWB262163:WWF262163 T327699:X327699 JP327699:JT327699 TL327699:TP327699 ADH327699:ADL327699 AND327699:ANH327699 AWZ327699:AXD327699 BGV327699:BGZ327699 BQR327699:BQV327699 CAN327699:CAR327699 CKJ327699:CKN327699 CUF327699:CUJ327699 DEB327699:DEF327699 DNX327699:DOB327699 DXT327699:DXX327699 EHP327699:EHT327699 ERL327699:ERP327699 FBH327699:FBL327699 FLD327699:FLH327699 FUZ327699:FVD327699 GEV327699:GEZ327699 GOR327699:GOV327699 GYN327699:GYR327699 HIJ327699:HIN327699 HSF327699:HSJ327699 ICB327699:ICF327699 ILX327699:IMB327699 IVT327699:IVX327699 JFP327699:JFT327699 JPL327699:JPP327699 JZH327699:JZL327699 KJD327699:KJH327699 KSZ327699:KTD327699 LCV327699:LCZ327699 LMR327699:LMV327699 LWN327699:LWR327699 MGJ327699:MGN327699 MQF327699:MQJ327699 NAB327699:NAF327699 NJX327699:NKB327699 NTT327699:NTX327699 ODP327699:ODT327699 ONL327699:ONP327699 OXH327699:OXL327699 PHD327699:PHH327699 PQZ327699:PRD327699 QAV327699:QAZ327699 QKR327699:QKV327699 QUN327699:QUR327699 REJ327699:REN327699 ROF327699:ROJ327699 RYB327699:RYF327699 SHX327699:SIB327699 SRT327699:SRX327699 TBP327699:TBT327699 TLL327699:TLP327699 TVH327699:TVL327699 UFD327699:UFH327699 UOZ327699:UPD327699 UYV327699:UYZ327699 VIR327699:VIV327699 VSN327699:VSR327699 WCJ327699:WCN327699 WMF327699:WMJ327699 WWB327699:WWF327699 T393235:X393235 JP393235:JT393235 TL393235:TP393235 ADH393235:ADL393235 AND393235:ANH393235 AWZ393235:AXD393235 BGV393235:BGZ393235 BQR393235:BQV393235 CAN393235:CAR393235 CKJ393235:CKN393235 CUF393235:CUJ393235 DEB393235:DEF393235 DNX393235:DOB393235 DXT393235:DXX393235 EHP393235:EHT393235 ERL393235:ERP393235 FBH393235:FBL393235 FLD393235:FLH393235 FUZ393235:FVD393235 GEV393235:GEZ393235 GOR393235:GOV393235 GYN393235:GYR393235 HIJ393235:HIN393235 HSF393235:HSJ393235 ICB393235:ICF393235 ILX393235:IMB393235 IVT393235:IVX393235 JFP393235:JFT393235 JPL393235:JPP393235 JZH393235:JZL393235 KJD393235:KJH393235 KSZ393235:KTD393235 LCV393235:LCZ393235 LMR393235:LMV393235 LWN393235:LWR393235 MGJ393235:MGN393235 MQF393235:MQJ393235 NAB393235:NAF393235 NJX393235:NKB393235 NTT393235:NTX393235 ODP393235:ODT393235 ONL393235:ONP393235 OXH393235:OXL393235 PHD393235:PHH393235 PQZ393235:PRD393235 QAV393235:QAZ393235 QKR393235:QKV393235 QUN393235:QUR393235 REJ393235:REN393235 ROF393235:ROJ393235 RYB393235:RYF393235 SHX393235:SIB393235 SRT393235:SRX393235 TBP393235:TBT393235 TLL393235:TLP393235 TVH393235:TVL393235 UFD393235:UFH393235 UOZ393235:UPD393235 UYV393235:UYZ393235 VIR393235:VIV393235 VSN393235:VSR393235 WCJ393235:WCN393235 WMF393235:WMJ393235 WWB393235:WWF393235 T458771:X458771 JP458771:JT458771 TL458771:TP458771 ADH458771:ADL458771 AND458771:ANH458771 AWZ458771:AXD458771 BGV458771:BGZ458771 BQR458771:BQV458771 CAN458771:CAR458771 CKJ458771:CKN458771 CUF458771:CUJ458771 DEB458771:DEF458771 DNX458771:DOB458771 DXT458771:DXX458771 EHP458771:EHT458771 ERL458771:ERP458771 FBH458771:FBL458771 FLD458771:FLH458771 FUZ458771:FVD458771 GEV458771:GEZ458771 GOR458771:GOV458771 GYN458771:GYR458771 HIJ458771:HIN458771 HSF458771:HSJ458771 ICB458771:ICF458771 ILX458771:IMB458771 IVT458771:IVX458771 JFP458771:JFT458771 JPL458771:JPP458771 JZH458771:JZL458771 KJD458771:KJH458771 KSZ458771:KTD458771 LCV458771:LCZ458771 LMR458771:LMV458771 LWN458771:LWR458771 MGJ458771:MGN458771 MQF458771:MQJ458771 NAB458771:NAF458771 NJX458771:NKB458771 NTT458771:NTX458771 ODP458771:ODT458771 ONL458771:ONP458771 OXH458771:OXL458771 PHD458771:PHH458771 PQZ458771:PRD458771 QAV458771:QAZ458771 QKR458771:QKV458771 QUN458771:QUR458771 REJ458771:REN458771 ROF458771:ROJ458771 RYB458771:RYF458771 SHX458771:SIB458771 SRT458771:SRX458771 TBP458771:TBT458771 TLL458771:TLP458771 TVH458771:TVL458771 UFD458771:UFH458771 UOZ458771:UPD458771 UYV458771:UYZ458771 VIR458771:VIV458771 VSN458771:VSR458771 WCJ458771:WCN458771 WMF458771:WMJ458771 WWB458771:WWF458771 T524307:X524307 JP524307:JT524307 TL524307:TP524307 ADH524307:ADL524307 AND524307:ANH524307 AWZ524307:AXD524307 BGV524307:BGZ524307 BQR524307:BQV524307 CAN524307:CAR524307 CKJ524307:CKN524307 CUF524307:CUJ524307 DEB524307:DEF524307 DNX524307:DOB524307 DXT524307:DXX524307 EHP524307:EHT524307 ERL524307:ERP524307 FBH524307:FBL524307 FLD524307:FLH524307 FUZ524307:FVD524307 GEV524307:GEZ524307 GOR524307:GOV524307 GYN524307:GYR524307 HIJ524307:HIN524307 HSF524307:HSJ524307 ICB524307:ICF524307 ILX524307:IMB524307 IVT524307:IVX524307 JFP524307:JFT524307 JPL524307:JPP524307 JZH524307:JZL524307 KJD524307:KJH524307 KSZ524307:KTD524307 LCV524307:LCZ524307 LMR524307:LMV524307 LWN524307:LWR524307 MGJ524307:MGN524307 MQF524307:MQJ524307 NAB524307:NAF524307 NJX524307:NKB524307 NTT524307:NTX524307 ODP524307:ODT524307 ONL524307:ONP524307 OXH524307:OXL524307 PHD524307:PHH524307 PQZ524307:PRD524307 QAV524307:QAZ524307 QKR524307:QKV524307 QUN524307:QUR524307 REJ524307:REN524307 ROF524307:ROJ524307 RYB524307:RYF524307 SHX524307:SIB524307 SRT524307:SRX524307 TBP524307:TBT524307 TLL524307:TLP524307 TVH524307:TVL524307 UFD524307:UFH524307 UOZ524307:UPD524307 UYV524307:UYZ524307 VIR524307:VIV524307 VSN524307:VSR524307 WCJ524307:WCN524307 WMF524307:WMJ524307 WWB524307:WWF524307 T589843:X589843 JP589843:JT589843 TL589843:TP589843 ADH589843:ADL589843 AND589843:ANH589843 AWZ589843:AXD589843 BGV589843:BGZ589843 BQR589843:BQV589843 CAN589843:CAR589843 CKJ589843:CKN589843 CUF589843:CUJ589843 DEB589843:DEF589843 DNX589843:DOB589843 DXT589843:DXX589843 EHP589843:EHT589843 ERL589843:ERP589843 FBH589843:FBL589843 FLD589843:FLH589843 FUZ589843:FVD589843 GEV589843:GEZ589843 GOR589843:GOV589843 GYN589843:GYR589843 HIJ589843:HIN589843 HSF589843:HSJ589843 ICB589843:ICF589843 ILX589843:IMB589843 IVT589843:IVX589843 JFP589843:JFT589843 JPL589843:JPP589843 JZH589843:JZL589843 KJD589843:KJH589843 KSZ589843:KTD589843 LCV589843:LCZ589843 LMR589843:LMV589843 LWN589843:LWR589843 MGJ589843:MGN589843 MQF589843:MQJ589843 NAB589843:NAF589843 NJX589843:NKB589843 NTT589843:NTX589843 ODP589843:ODT589843 ONL589843:ONP589843 OXH589843:OXL589843 PHD589843:PHH589843 PQZ589843:PRD589843 QAV589843:QAZ589843 QKR589843:QKV589843 QUN589843:QUR589843 REJ589843:REN589843 ROF589843:ROJ589843 RYB589843:RYF589843 SHX589843:SIB589843 SRT589843:SRX589843 TBP589843:TBT589843 TLL589843:TLP589843 TVH589843:TVL589843 UFD589843:UFH589843 UOZ589843:UPD589843 UYV589843:UYZ589843 VIR589843:VIV589843 VSN589843:VSR589843 WCJ589843:WCN589843 WMF589843:WMJ589843 WWB589843:WWF589843 T655379:X655379 JP655379:JT655379 TL655379:TP655379 ADH655379:ADL655379 AND655379:ANH655379 AWZ655379:AXD655379 BGV655379:BGZ655379 BQR655379:BQV655379 CAN655379:CAR655379 CKJ655379:CKN655379 CUF655379:CUJ655379 DEB655379:DEF655379 DNX655379:DOB655379 DXT655379:DXX655379 EHP655379:EHT655379 ERL655379:ERP655379 FBH655379:FBL655379 FLD655379:FLH655379 FUZ655379:FVD655379 GEV655379:GEZ655379 GOR655379:GOV655379 GYN655379:GYR655379 HIJ655379:HIN655379 HSF655379:HSJ655379 ICB655379:ICF655379 ILX655379:IMB655379 IVT655379:IVX655379 JFP655379:JFT655379 JPL655379:JPP655379 JZH655379:JZL655379 KJD655379:KJH655379 KSZ655379:KTD655379 LCV655379:LCZ655379 LMR655379:LMV655379 LWN655379:LWR655379 MGJ655379:MGN655379 MQF655379:MQJ655379 NAB655379:NAF655379 NJX655379:NKB655379 NTT655379:NTX655379 ODP655379:ODT655379 ONL655379:ONP655379 OXH655379:OXL655379 PHD655379:PHH655379 PQZ655379:PRD655379 QAV655379:QAZ655379 QKR655379:QKV655379 QUN655379:QUR655379 REJ655379:REN655379 ROF655379:ROJ655379 RYB655379:RYF655379 SHX655379:SIB655379 SRT655379:SRX655379 TBP655379:TBT655379 TLL655379:TLP655379 TVH655379:TVL655379 UFD655379:UFH655379 UOZ655379:UPD655379 UYV655379:UYZ655379 VIR655379:VIV655379 VSN655379:VSR655379 WCJ655379:WCN655379 WMF655379:WMJ655379 WWB655379:WWF655379 T720915:X720915 JP720915:JT720915 TL720915:TP720915 ADH720915:ADL720915 AND720915:ANH720915 AWZ720915:AXD720915 BGV720915:BGZ720915 BQR720915:BQV720915 CAN720915:CAR720915 CKJ720915:CKN720915 CUF720915:CUJ720915 DEB720915:DEF720915 DNX720915:DOB720915 DXT720915:DXX720915 EHP720915:EHT720915 ERL720915:ERP720915 FBH720915:FBL720915 FLD720915:FLH720915 FUZ720915:FVD720915 GEV720915:GEZ720915 GOR720915:GOV720915 GYN720915:GYR720915 HIJ720915:HIN720915 HSF720915:HSJ720915 ICB720915:ICF720915 ILX720915:IMB720915 IVT720915:IVX720915 JFP720915:JFT720915 JPL720915:JPP720915 JZH720915:JZL720915 KJD720915:KJH720915 KSZ720915:KTD720915 LCV720915:LCZ720915 LMR720915:LMV720915 LWN720915:LWR720915 MGJ720915:MGN720915 MQF720915:MQJ720915 NAB720915:NAF720915 NJX720915:NKB720915 NTT720915:NTX720915 ODP720915:ODT720915 ONL720915:ONP720915 OXH720915:OXL720915 PHD720915:PHH720915 PQZ720915:PRD720915 QAV720915:QAZ720915 QKR720915:QKV720915 QUN720915:QUR720915 REJ720915:REN720915 ROF720915:ROJ720915 RYB720915:RYF720915 SHX720915:SIB720915 SRT720915:SRX720915 TBP720915:TBT720915 TLL720915:TLP720915 TVH720915:TVL720915 UFD720915:UFH720915 UOZ720915:UPD720915 UYV720915:UYZ720915 VIR720915:VIV720915 VSN720915:VSR720915 WCJ720915:WCN720915 WMF720915:WMJ720915 WWB720915:WWF720915 T786451:X786451 JP786451:JT786451 TL786451:TP786451 ADH786451:ADL786451 AND786451:ANH786451 AWZ786451:AXD786451 BGV786451:BGZ786451 BQR786451:BQV786451 CAN786451:CAR786451 CKJ786451:CKN786451 CUF786451:CUJ786451 DEB786451:DEF786451 DNX786451:DOB786451 DXT786451:DXX786451 EHP786451:EHT786451 ERL786451:ERP786451 FBH786451:FBL786451 FLD786451:FLH786451 FUZ786451:FVD786451 GEV786451:GEZ786451 GOR786451:GOV786451 GYN786451:GYR786451 HIJ786451:HIN786451 HSF786451:HSJ786451 ICB786451:ICF786451 ILX786451:IMB786451 IVT786451:IVX786451 JFP786451:JFT786451 JPL786451:JPP786451 JZH786451:JZL786451 KJD786451:KJH786451 KSZ786451:KTD786451 LCV786451:LCZ786451 LMR786451:LMV786451 LWN786451:LWR786451 MGJ786451:MGN786451 MQF786451:MQJ786451 NAB786451:NAF786451 NJX786451:NKB786451 NTT786451:NTX786451 ODP786451:ODT786451 ONL786451:ONP786451 OXH786451:OXL786451 PHD786451:PHH786451 PQZ786451:PRD786451 QAV786451:QAZ786451 QKR786451:QKV786451 QUN786451:QUR786451 REJ786451:REN786451 ROF786451:ROJ786451 RYB786451:RYF786451 SHX786451:SIB786451 SRT786451:SRX786451 TBP786451:TBT786451 TLL786451:TLP786451 TVH786451:TVL786451 UFD786451:UFH786451 UOZ786451:UPD786451 UYV786451:UYZ786451 VIR786451:VIV786451 VSN786451:VSR786451 WCJ786451:WCN786451 WMF786451:WMJ786451 WWB786451:WWF786451 T851987:X851987 JP851987:JT851987 TL851987:TP851987 ADH851987:ADL851987 AND851987:ANH851987 AWZ851987:AXD851987 BGV851987:BGZ851987 BQR851987:BQV851987 CAN851987:CAR851987 CKJ851987:CKN851987 CUF851987:CUJ851987 DEB851987:DEF851987 DNX851987:DOB851987 DXT851987:DXX851987 EHP851987:EHT851987 ERL851987:ERP851987 FBH851987:FBL851987 FLD851987:FLH851987 FUZ851987:FVD851987 GEV851987:GEZ851987 GOR851987:GOV851987 GYN851987:GYR851987 HIJ851987:HIN851987 HSF851987:HSJ851987 ICB851987:ICF851987 ILX851987:IMB851987 IVT851987:IVX851987 JFP851987:JFT851987 JPL851987:JPP851987 JZH851987:JZL851987 KJD851987:KJH851987 KSZ851987:KTD851987 LCV851987:LCZ851987 LMR851987:LMV851987 LWN851987:LWR851987 MGJ851987:MGN851987 MQF851987:MQJ851987 NAB851987:NAF851987 NJX851987:NKB851987 NTT851987:NTX851987 ODP851987:ODT851987 ONL851987:ONP851987 OXH851987:OXL851987 PHD851987:PHH851987 PQZ851987:PRD851987 QAV851987:QAZ851987 QKR851987:QKV851987 QUN851987:QUR851987 REJ851987:REN851987 ROF851987:ROJ851987 RYB851987:RYF851987 SHX851987:SIB851987 SRT851987:SRX851987 TBP851987:TBT851987 TLL851987:TLP851987 TVH851987:TVL851987 UFD851987:UFH851987 UOZ851987:UPD851987 UYV851987:UYZ851987 VIR851987:VIV851987 VSN851987:VSR851987 WCJ851987:WCN851987 WMF851987:WMJ851987 WWB851987:WWF851987 T917523:X917523 JP917523:JT917523 TL917523:TP917523 ADH917523:ADL917523 AND917523:ANH917523 AWZ917523:AXD917523 BGV917523:BGZ917523 BQR917523:BQV917523 CAN917523:CAR917523 CKJ917523:CKN917523 CUF917523:CUJ917523 DEB917523:DEF917523 DNX917523:DOB917523 DXT917523:DXX917523 EHP917523:EHT917523 ERL917523:ERP917523 FBH917523:FBL917523 FLD917523:FLH917523 FUZ917523:FVD917523 GEV917523:GEZ917523 GOR917523:GOV917523 GYN917523:GYR917523 HIJ917523:HIN917523 HSF917523:HSJ917523 ICB917523:ICF917523 ILX917523:IMB917523 IVT917523:IVX917523 JFP917523:JFT917523 JPL917523:JPP917523 JZH917523:JZL917523 KJD917523:KJH917523 KSZ917523:KTD917523 LCV917523:LCZ917523 LMR917523:LMV917523 LWN917523:LWR917523 MGJ917523:MGN917523 MQF917523:MQJ917523 NAB917523:NAF917523 NJX917523:NKB917523 NTT917523:NTX917523 ODP917523:ODT917523 ONL917523:ONP917523 OXH917523:OXL917523 PHD917523:PHH917523 PQZ917523:PRD917523 QAV917523:QAZ917523 QKR917523:QKV917523 QUN917523:QUR917523 REJ917523:REN917523 ROF917523:ROJ917523 RYB917523:RYF917523 SHX917523:SIB917523 SRT917523:SRX917523 TBP917523:TBT917523 TLL917523:TLP917523 TVH917523:TVL917523 UFD917523:UFH917523 UOZ917523:UPD917523 UYV917523:UYZ917523 VIR917523:VIV917523 VSN917523:VSR917523 WCJ917523:WCN917523 WMF917523:WMJ917523 WWB917523:WWF917523 T983059:X983059 JP983059:JT983059 TL983059:TP983059 ADH983059:ADL983059 AND983059:ANH983059 AWZ983059:AXD983059 BGV983059:BGZ983059 BQR983059:BQV983059 CAN983059:CAR983059 CKJ983059:CKN983059 CUF983059:CUJ983059 DEB983059:DEF983059 DNX983059:DOB983059 DXT983059:DXX983059 EHP983059:EHT983059 ERL983059:ERP983059 FBH983059:FBL983059 FLD983059:FLH983059 FUZ983059:FVD983059 GEV983059:GEZ983059 GOR983059:GOV983059 GYN983059:GYR983059 HIJ983059:HIN983059 HSF983059:HSJ983059 ICB983059:ICF983059 ILX983059:IMB983059 IVT983059:IVX983059 JFP983059:JFT983059 JPL983059:JPP983059 JZH983059:JZL983059 KJD983059:KJH983059 KSZ983059:KTD983059 LCV983059:LCZ983059 LMR983059:LMV983059 LWN983059:LWR983059 MGJ983059:MGN983059 MQF983059:MQJ983059 NAB983059:NAF983059 NJX983059:NKB983059 NTT983059:NTX983059 ODP983059:ODT983059 ONL983059:ONP983059 OXH983059:OXL983059 PHD983059:PHH983059 PQZ983059:PRD983059 QAV983059:QAZ983059 QKR983059:QKV983059 QUN983059:QUR983059 REJ983059:REN983059 ROF983059:ROJ983059 RYB983059:RYF983059 SHX983059:SIB983059 SRT983059:SRX983059 TBP983059:TBT983059 TLL983059:TLP983059 TVH983059:TVL983059 UFD983059:UFH983059 UOZ983059:UPD983059 UYV983059:UYZ983059 VIR983059:VIV983059 VSN983059:VSR983059 WCJ983059:WCN983059 WMF983059:WMJ983059 WWB983059:WWF983059 T35:U35 JP35:JQ35 TL35:TM35 ADH35:ADI35 AND35:ANE35 AWZ35:AXA35 BGV35:BGW35 BQR35:BQS35 CAN35:CAO35 CKJ35:CKK35 CUF35:CUG35 DEB35:DEC35 DNX35:DNY35 DXT35:DXU35 EHP35:EHQ35 ERL35:ERM35 FBH35:FBI35 FLD35:FLE35 FUZ35:FVA35 GEV35:GEW35 GOR35:GOS35 GYN35:GYO35 HIJ35:HIK35 HSF35:HSG35 ICB35:ICC35 ILX35:ILY35 IVT35:IVU35 JFP35:JFQ35 JPL35:JPM35 JZH35:JZI35 KJD35:KJE35 KSZ35:KTA35 LCV35:LCW35 LMR35:LMS35 LWN35:LWO35 MGJ35:MGK35 MQF35:MQG35 NAB35:NAC35 NJX35:NJY35 NTT35:NTU35 ODP35:ODQ35 ONL35:ONM35 OXH35:OXI35 PHD35:PHE35 PQZ35:PRA35 QAV35:QAW35 QKR35:QKS35 QUN35:QUO35 REJ35:REK35 ROF35:ROG35 RYB35:RYC35 SHX35:SHY35 SRT35:SRU35 TBP35:TBQ35 TLL35:TLM35 TVH35:TVI35 UFD35:UFE35 UOZ35:UPA35 UYV35:UYW35 VIR35:VIS35 VSN35:VSO35 WCJ35:WCK35 WMF35:WMG35 WWB35:WWC35 T65571:U65571 JP65571:JQ65571 TL65571:TM65571 ADH65571:ADI65571 AND65571:ANE65571 AWZ65571:AXA65571 BGV65571:BGW65571 BQR65571:BQS65571 CAN65571:CAO65571 CKJ65571:CKK65571 CUF65571:CUG65571 DEB65571:DEC65571 DNX65571:DNY65571 DXT65571:DXU65571 EHP65571:EHQ65571 ERL65571:ERM65571 FBH65571:FBI65571 FLD65571:FLE65571 FUZ65571:FVA65571 GEV65571:GEW65571 GOR65571:GOS65571 GYN65571:GYO65571 HIJ65571:HIK65571 HSF65571:HSG65571 ICB65571:ICC65571 ILX65571:ILY65571 IVT65571:IVU65571 JFP65571:JFQ65571 JPL65571:JPM65571 JZH65571:JZI65571 KJD65571:KJE65571 KSZ65571:KTA65571 LCV65571:LCW65571 LMR65571:LMS65571 LWN65571:LWO65571 MGJ65571:MGK65571 MQF65571:MQG65571 NAB65571:NAC65571 NJX65571:NJY65571 NTT65571:NTU65571 ODP65571:ODQ65571 ONL65571:ONM65571 OXH65571:OXI65571 PHD65571:PHE65571 PQZ65571:PRA65571 QAV65571:QAW65571 QKR65571:QKS65571 QUN65571:QUO65571 REJ65571:REK65571 ROF65571:ROG65571 RYB65571:RYC65571 SHX65571:SHY65571 SRT65571:SRU65571 TBP65571:TBQ65571 TLL65571:TLM65571 TVH65571:TVI65571 UFD65571:UFE65571 UOZ65571:UPA65571 UYV65571:UYW65571 VIR65571:VIS65571 VSN65571:VSO65571 WCJ65571:WCK65571 WMF65571:WMG65571 WWB65571:WWC65571 T131107:U131107 JP131107:JQ131107 TL131107:TM131107 ADH131107:ADI131107 AND131107:ANE131107 AWZ131107:AXA131107 BGV131107:BGW131107 BQR131107:BQS131107 CAN131107:CAO131107 CKJ131107:CKK131107 CUF131107:CUG131107 DEB131107:DEC131107 DNX131107:DNY131107 DXT131107:DXU131107 EHP131107:EHQ131107 ERL131107:ERM131107 FBH131107:FBI131107 FLD131107:FLE131107 FUZ131107:FVA131107 GEV131107:GEW131107 GOR131107:GOS131107 GYN131107:GYO131107 HIJ131107:HIK131107 HSF131107:HSG131107 ICB131107:ICC131107 ILX131107:ILY131107 IVT131107:IVU131107 JFP131107:JFQ131107 JPL131107:JPM131107 JZH131107:JZI131107 KJD131107:KJE131107 KSZ131107:KTA131107 LCV131107:LCW131107 LMR131107:LMS131107 LWN131107:LWO131107 MGJ131107:MGK131107 MQF131107:MQG131107 NAB131107:NAC131107 NJX131107:NJY131107 NTT131107:NTU131107 ODP131107:ODQ131107 ONL131107:ONM131107 OXH131107:OXI131107 PHD131107:PHE131107 PQZ131107:PRA131107 QAV131107:QAW131107 QKR131107:QKS131107 QUN131107:QUO131107 REJ131107:REK131107 ROF131107:ROG131107 RYB131107:RYC131107 SHX131107:SHY131107 SRT131107:SRU131107 TBP131107:TBQ131107 TLL131107:TLM131107 TVH131107:TVI131107 UFD131107:UFE131107 UOZ131107:UPA131107 UYV131107:UYW131107 VIR131107:VIS131107 VSN131107:VSO131107 WCJ131107:WCK131107 WMF131107:WMG131107 WWB131107:WWC131107 T196643:U196643 JP196643:JQ196643 TL196643:TM196643 ADH196643:ADI196643 AND196643:ANE196643 AWZ196643:AXA196643 BGV196643:BGW196643 BQR196643:BQS196643 CAN196643:CAO196643 CKJ196643:CKK196643 CUF196643:CUG196643 DEB196643:DEC196643 DNX196643:DNY196643 DXT196643:DXU196643 EHP196643:EHQ196643 ERL196643:ERM196643 FBH196643:FBI196643 FLD196643:FLE196643 FUZ196643:FVA196643 GEV196643:GEW196643 GOR196643:GOS196643 GYN196643:GYO196643 HIJ196643:HIK196643 HSF196643:HSG196643 ICB196643:ICC196643 ILX196643:ILY196643 IVT196643:IVU196643 JFP196643:JFQ196643 JPL196643:JPM196643 JZH196643:JZI196643 KJD196643:KJE196643 KSZ196643:KTA196643 LCV196643:LCW196643 LMR196643:LMS196643 LWN196643:LWO196643 MGJ196643:MGK196643 MQF196643:MQG196643 NAB196643:NAC196643 NJX196643:NJY196643 NTT196643:NTU196643 ODP196643:ODQ196643 ONL196643:ONM196643 OXH196643:OXI196643 PHD196643:PHE196643 PQZ196643:PRA196643 QAV196643:QAW196643 QKR196643:QKS196643 QUN196643:QUO196643 REJ196643:REK196643 ROF196643:ROG196643 RYB196643:RYC196643 SHX196643:SHY196643 SRT196643:SRU196643 TBP196643:TBQ196643 TLL196643:TLM196643 TVH196643:TVI196643 UFD196643:UFE196643 UOZ196643:UPA196643 UYV196643:UYW196643 VIR196643:VIS196643 VSN196643:VSO196643 WCJ196643:WCK196643 WMF196643:WMG196643 WWB196643:WWC196643 T262179:U262179 JP262179:JQ262179 TL262179:TM262179 ADH262179:ADI262179 AND262179:ANE262179 AWZ262179:AXA262179 BGV262179:BGW262179 BQR262179:BQS262179 CAN262179:CAO262179 CKJ262179:CKK262179 CUF262179:CUG262179 DEB262179:DEC262179 DNX262179:DNY262179 DXT262179:DXU262179 EHP262179:EHQ262179 ERL262179:ERM262179 FBH262179:FBI262179 FLD262179:FLE262179 FUZ262179:FVA262179 GEV262179:GEW262179 GOR262179:GOS262179 GYN262179:GYO262179 HIJ262179:HIK262179 HSF262179:HSG262179 ICB262179:ICC262179 ILX262179:ILY262179 IVT262179:IVU262179 JFP262179:JFQ262179 JPL262179:JPM262179 JZH262179:JZI262179 KJD262179:KJE262179 KSZ262179:KTA262179 LCV262179:LCW262179 LMR262179:LMS262179 LWN262179:LWO262179 MGJ262179:MGK262179 MQF262179:MQG262179 NAB262179:NAC262179 NJX262179:NJY262179 NTT262179:NTU262179 ODP262179:ODQ262179 ONL262179:ONM262179 OXH262179:OXI262179 PHD262179:PHE262179 PQZ262179:PRA262179 QAV262179:QAW262179 QKR262179:QKS262179 QUN262179:QUO262179 REJ262179:REK262179 ROF262179:ROG262179 RYB262179:RYC262179 SHX262179:SHY262179 SRT262179:SRU262179 TBP262179:TBQ262179 TLL262179:TLM262179 TVH262179:TVI262179 UFD262179:UFE262179 UOZ262179:UPA262179 UYV262179:UYW262179 VIR262179:VIS262179 VSN262179:VSO262179 WCJ262179:WCK262179 WMF262179:WMG262179 WWB262179:WWC262179 T327715:U327715 JP327715:JQ327715 TL327715:TM327715 ADH327715:ADI327715 AND327715:ANE327715 AWZ327715:AXA327715 BGV327715:BGW327715 BQR327715:BQS327715 CAN327715:CAO327715 CKJ327715:CKK327715 CUF327715:CUG327715 DEB327715:DEC327715 DNX327715:DNY327715 DXT327715:DXU327715 EHP327715:EHQ327715 ERL327715:ERM327715 FBH327715:FBI327715 FLD327715:FLE327715 FUZ327715:FVA327715 GEV327715:GEW327715 GOR327715:GOS327715 GYN327715:GYO327715 HIJ327715:HIK327715 HSF327715:HSG327715 ICB327715:ICC327715 ILX327715:ILY327715 IVT327715:IVU327715 JFP327715:JFQ327715 JPL327715:JPM327715 JZH327715:JZI327715 KJD327715:KJE327715 KSZ327715:KTA327715 LCV327715:LCW327715 LMR327715:LMS327715 LWN327715:LWO327715 MGJ327715:MGK327715 MQF327715:MQG327715 NAB327715:NAC327715 NJX327715:NJY327715 NTT327715:NTU327715 ODP327715:ODQ327715 ONL327715:ONM327715 OXH327715:OXI327715 PHD327715:PHE327715 PQZ327715:PRA327715 QAV327715:QAW327715 QKR327715:QKS327715 QUN327715:QUO327715 REJ327715:REK327715 ROF327715:ROG327715 RYB327715:RYC327715 SHX327715:SHY327715 SRT327715:SRU327715 TBP327715:TBQ327715 TLL327715:TLM327715 TVH327715:TVI327715 UFD327715:UFE327715 UOZ327715:UPA327715 UYV327715:UYW327715 VIR327715:VIS327715 VSN327715:VSO327715 WCJ327715:WCK327715 WMF327715:WMG327715 WWB327715:WWC327715 T393251:U393251 JP393251:JQ393251 TL393251:TM393251 ADH393251:ADI393251 AND393251:ANE393251 AWZ393251:AXA393251 BGV393251:BGW393251 BQR393251:BQS393251 CAN393251:CAO393251 CKJ393251:CKK393251 CUF393251:CUG393251 DEB393251:DEC393251 DNX393251:DNY393251 DXT393251:DXU393251 EHP393251:EHQ393251 ERL393251:ERM393251 FBH393251:FBI393251 FLD393251:FLE393251 FUZ393251:FVA393251 GEV393251:GEW393251 GOR393251:GOS393251 GYN393251:GYO393251 HIJ393251:HIK393251 HSF393251:HSG393251 ICB393251:ICC393251 ILX393251:ILY393251 IVT393251:IVU393251 JFP393251:JFQ393251 JPL393251:JPM393251 JZH393251:JZI393251 KJD393251:KJE393251 KSZ393251:KTA393251 LCV393251:LCW393251 LMR393251:LMS393251 LWN393251:LWO393251 MGJ393251:MGK393251 MQF393251:MQG393251 NAB393251:NAC393251 NJX393251:NJY393251 NTT393251:NTU393251 ODP393251:ODQ393251 ONL393251:ONM393251 OXH393251:OXI393251 PHD393251:PHE393251 PQZ393251:PRA393251 QAV393251:QAW393251 QKR393251:QKS393251 QUN393251:QUO393251 REJ393251:REK393251 ROF393251:ROG393251 RYB393251:RYC393251 SHX393251:SHY393251 SRT393251:SRU393251 TBP393251:TBQ393251 TLL393251:TLM393251 TVH393251:TVI393251 UFD393251:UFE393251 UOZ393251:UPA393251 UYV393251:UYW393251 VIR393251:VIS393251 VSN393251:VSO393251 WCJ393251:WCK393251 WMF393251:WMG393251 WWB393251:WWC393251 T458787:U458787 JP458787:JQ458787 TL458787:TM458787 ADH458787:ADI458787 AND458787:ANE458787 AWZ458787:AXA458787 BGV458787:BGW458787 BQR458787:BQS458787 CAN458787:CAO458787 CKJ458787:CKK458787 CUF458787:CUG458787 DEB458787:DEC458787 DNX458787:DNY458787 DXT458787:DXU458787 EHP458787:EHQ458787 ERL458787:ERM458787 FBH458787:FBI458787 FLD458787:FLE458787 FUZ458787:FVA458787 GEV458787:GEW458787 GOR458787:GOS458787 GYN458787:GYO458787 HIJ458787:HIK458787 HSF458787:HSG458787 ICB458787:ICC458787 ILX458787:ILY458787 IVT458787:IVU458787 JFP458787:JFQ458787 JPL458787:JPM458787 JZH458787:JZI458787 KJD458787:KJE458787 KSZ458787:KTA458787 LCV458787:LCW458787 LMR458787:LMS458787 LWN458787:LWO458787 MGJ458787:MGK458787 MQF458787:MQG458787 NAB458787:NAC458787 NJX458787:NJY458787 NTT458787:NTU458787 ODP458787:ODQ458787 ONL458787:ONM458787 OXH458787:OXI458787 PHD458787:PHE458787 PQZ458787:PRA458787 QAV458787:QAW458787 QKR458787:QKS458787 QUN458787:QUO458787 REJ458787:REK458787 ROF458787:ROG458787 RYB458787:RYC458787 SHX458787:SHY458787 SRT458787:SRU458787 TBP458787:TBQ458787 TLL458787:TLM458787 TVH458787:TVI458787 UFD458787:UFE458787 UOZ458787:UPA458787 UYV458787:UYW458787 VIR458787:VIS458787 VSN458787:VSO458787 WCJ458787:WCK458787 WMF458787:WMG458787 WWB458787:WWC458787 T524323:U524323 JP524323:JQ524323 TL524323:TM524323 ADH524323:ADI524323 AND524323:ANE524323 AWZ524323:AXA524323 BGV524323:BGW524323 BQR524323:BQS524323 CAN524323:CAO524323 CKJ524323:CKK524323 CUF524323:CUG524323 DEB524323:DEC524323 DNX524323:DNY524323 DXT524323:DXU524323 EHP524323:EHQ524323 ERL524323:ERM524323 FBH524323:FBI524323 FLD524323:FLE524323 FUZ524323:FVA524323 GEV524323:GEW524323 GOR524323:GOS524323 GYN524323:GYO524323 HIJ524323:HIK524323 HSF524323:HSG524323 ICB524323:ICC524323 ILX524323:ILY524323 IVT524323:IVU524323 JFP524323:JFQ524323 JPL524323:JPM524323 JZH524323:JZI524323 KJD524323:KJE524323 KSZ524323:KTA524323 LCV524323:LCW524323 LMR524323:LMS524323 LWN524323:LWO524323 MGJ524323:MGK524323 MQF524323:MQG524323 NAB524323:NAC524323 NJX524323:NJY524323 NTT524323:NTU524323 ODP524323:ODQ524323 ONL524323:ONM524323 OXH524323:OXI524323 PHD524323:PHE524323 PQZ524323:PRA524323 QAV524323:QAW524323 QKR524323:QKS524323 QUN524323:QUO524323 REJ524323:REK524323 ROF524323:ROG524323 RYB524323:RYC524323 SHX524323:SHY524323 SRT524323:SRU524323 TBP524323:TBQ524323 TLL524323:TLM524323 TVH524323:TVI524323 UFD524323:UFE524323 UOZ524323:UPA524323 UYV524323:UYW524323 VIR524323:VIS524323 VSN524323:VSO524323 WCJ524323:WCK524323 WMF524323:WMG524323 WWB524323:WWC524323 T589859:U589859 JP589859:JQ589859 TL589859:TM589859 ADH589859:ADI589859 AND589859:ANE589859 AWZ589859:AXA589859 BGV589859:BGW589859 BQR589859:BQS589859 CAN589859:CAO589859 CKJ589859:CKK589859 CUF589859:CUG589859 DEB589859:DEC589859 DNX589859:DNY589859 DXT589859:DXU589859 EHP589859:EHQ589859 ERL589859:ERM589859 FBH589859:FBI589859 FLD589859:FLE589859 FUZ589859:FVA589859 GEV589859:GEW589859 GOR589859:GOS589859 GYN589859:GYO589859 HIJ589859:HIK589859 HSF589859:HSG589859 ICB589859:ICC589859 ILX589859:ILY589859 IVT589859:IVU589859 JFP589859:JFQ589859 JPL589859:JPM589859 JZH589859:JZI589859 KJD589859:KJE589859 KSZ589859:KTA589859 LCV589859:LCW589859 LMR589859:LMS589859 LWN589859:LWO589859 MGJ589859:MGK589859 MQF589859:MQG589859 NAB589859:NAC589859 NJX589859:NJY589859 NTT589859:NTU589859 ODP589859:ODQ589859 ONL589859:ONM589859 OXH589859:OXI589859 PHD589859:PHE589859 PQZ589859:PRA589859 QAV589859:QAW589859 QKR589859:QKS589859 QUN589859:QUO589859 REJ589859:REK589859 ROF589859:ROG589859 RYB589859:RYC589859 SHX589859:SHY589859 SRT589859:SRU589859 TBP589859:TBQ589859 TLL589859:TLM589859 TVH589859:TVI589859 UFD589859:UFE589859 UOZ589859:UPA589859 UYV589859:UYW589859 VIR589859:VIS589859 VSN589859:VSO589859 WCJ589859:WCK589859 WMF589859:WMG589859 WWB589859:WWC589859 T655395:U655395 JP655395:JQ655395 TL655395:TM655395 ADH655395:ADI655395 AND655395:ANE655395 AWZ655395:AXA655395 BGV655395:BGW655395 BQR655395:BQS655395 CAN655395:CAO655395 CKJ655395:CKK655395 CUF655395:CUG655395 DEB655395:DEC655395 DNX655395:DNY655395 DXT655395:DXU655395 EHP655395:EHQ655395 ERL655395:ERM655395 FBH655395:FBI655395 FLD655395:FLE655395 FUZ655395:FVA655395 GEV655395:GEW655395 GOR655395:GOS655395 GYN655395:GYO655395 HIJ655395:HIK655395 HSF655395:HSG655395 ICB655395:ICC655395 ILX655395:ILY655395 IVT655395:IVU655395 JFP655395:JFQ655395 JPL655395:JPM655395 JZH655395:JZI655395 KJD655395:KJE655395 KSZ655395:KTA655395 LCV655395:LCW655395 LMR655395:LMS655395 LWN655395:LWO655395 MGJ655395:MGK655395 MQF655395:MQG655395 NAB655395:NAC655395 NJX655395:NJY655395 NTT655395:NTU655395 ODP655395:ODQ655395 ONL655395:ONM655395 OXH655395:OXI655395 PHD655395:PHE655395 PQZ655395:PRA655395 QAV655395:QAW655395 QKR655395:QKS655395 QUN655395:QUO655395 REJ655395:REK655395 ROF655395:ROG655395 RYB655395:RYC655395 SHX655395:SHY655395 SRT655395:SRU655395 TBP655395:TBQ655395 TLL655395:TLM655395 TVH655395:TVI655395 UFD655395:UFE655395 UOZ655395:UPA655395 UYV655395:UYW655395 VIR655395:VIS655395 VSN655395:VSO655395 WCJ655395:WCK655395 WMF655395:WMG655395 WWB655395:WWC655395 T720931:U720931 JP720931:JQ720931 TL720931:TM720931 ADH720931:ADI720931 AND720931:ANE720931 AWZ720931:AXA720931 BGV720931:BGW720931 BQR720931:BQS720931 CAN720931:CAO720931 CKJ720931:CKK720931 CUF720931:CUG720931 DEB720931:DEC720931 DNX720931:DNY720931 DXT720931:DXU720931 EHP720931:EHQ720931 ERL720931:ERM720931 FBH720931:FBI720931 FLD720931:FLE720931 FUZ720931:FVA720931 GEV720931:GEW720931 GOR720931:GOS720931 GYN720931:GYO720931 HIJ720931:HIK720931 HSF720931:HSG720931 ICB720931:ICC720931 ILX720931:ILY720931 IVT720931:IVU720931 JFP720931:JFQ720931 JPL720931:JPM720931 JZH720931:JZI720931 KJD720931:KJE720931 KSZ720931:KTA720931 LCV720931:LCW720931 LMR720931:LMS720931 LWN720931:LWO720931 MGJ720931:MGK720931 MQF720931:MQG720931 NAB720931:NAC720931 NJX720931:NJY720931 NTT720931:NTU720931 ODP720931:ODQ720931 ONL720931:ONM720931 OXH720931:OXI720931 PHD720931:PHE720931 PQZ720931:PRA720931 QAV720931:QAW720931 QKR720931:QKS720931 QUN720931:QUO720931 REJ720931:REK720931 ROF720931:ROG720931 RYB720931:RYC720931 SHX720931:SHY720931 SRT720931:SRU720931 TBP720931:TBQ720931 TLL720931:TLM720931 TVH720931:TVI720931 UFD720931:UFE720931 UOZ720931:UPA720931 UYV720931:UYW720931 VIR720931:VIS720931 VSN720931:VSO720931 WCJ720931:WCK720931 WMF720931:WMG720931 WWB720931:WWC720931 T786467:U786467 JP786467:JQ786467 TL786467:TM786467 ADH786467:ADI786467 AND786467:ANE786467 AWZ786467:AXA786467 BGV786467:BGW786467 BQR786467:BQS786467 CAN786467:CAO786467 CKJ786467:CKK786467 CUF786467:CUG786467 DEB786467:DEC786467 DNX786467:DNY786467 DXT786467:DXU786467 EHP786467:EHQ786467 ERL786467:ERM786467 FBH786467:FBI786467 FLD786467:FLE786467 FUZ786467:FVA786467 GEV786467:GEW786467 GOR786467:GOS786467 GYN786467:GYO786467 HIJ786467:HIK786467 HSF786467:HSG786467 ICB786467:ICC786467 ILX786467:ILY786467 IVT786467:IVU786467 JFP786467:JFQ786467 JPL786467:JPM786467 JZH786467:JZI786467 KJD786467:KJE786467 KSZ786467:KTA786467 LCV786467:LCW786467 LMR786467:LMS786467 LWN786467:LWO786467 MGJ786467:MGK786467 MQF786467:MQG786467 NAB786467:NAC786467 NJX786467:NJY786467 NTT786467:NTU786467 ODP786467:ODQ786467 ONL786467:ONM786467 OXH786467:OXI786467 PHD786467:PHE786467 PQZ786467:PRA786467 QAV786467:QAW786467 QKR786467:QKS786467 QUN786467:QUO786467 REJ786467:REK786467 ROF786467:ROG786467 RYB786467:RYC786467 SHX786467:SHY786467 SRT786467:SRU786467 TBP786467:TBQ786467 TLL786467:TLM786467 TVH786467:TVI786467 UFD786467:UFE786467 UOZ786467:UPA786467 UYV786467:UYW786467 VIR786467:VIS786467 VSN786467:VSO786467 WCJ786467:WCK786467 WMF786467:WMG786467 WWB786467:WWC786467 T852003:U852003 JP852003:JQ852003 TL852003:TM852003 ADH852003:ADI852003 AND852003:ANE852003 AWZ852003:AXA852003 BGV852003:BGW852003 BQR852003:BQS852003 CAN852003:CAO852003 CKJ852003:CKK852003 CUF852003:CUG852003 DEB852003:DEC852003 DNX852003:DNY852003 DXT852003:DXU852003 EHP852003:EHQ852003 ERL852003:ERM852003 FBH852003:FBI852003 FLD852003:FLE852003 FUZ852003:FVA852003 GEV852003:GEW852003 GOR852003:GOS852003 GYN852003:GYO852003 HIJ852003:HIK852003 HSF852003:HSG852003 ICB852003:ICC852003 ILX852003:ILY852003 IVT852003:IVU852003 JFP852003:JFQ852003 JPL852003:JPM852003 JZH852003:JZI852003 KJD852003:KJE852003 KSZ852003:KTA852003 LCV852003:LCW852003 LMR852003:LMS852003 LWN852003:LWO852003 MGJ852003:MGK852003 MQF852003:MQG852003 NAB852003:NAC852003 NJX852003:NJY852003 NTT852003:NTU852003 ODP852003:ODQ852003 ONL852003:ONM852003 OXH852003:OXI852003 PHD852003:PHE852003 PQZ852003:PRA852003 QAV852003:QAW852003 QKR852003:QKS852003 QUN852003:QUO852003 REJ852003:REK852003 ROF852003:ROG852003 RYB852003:RYC852003 SHX852003:SHY852003 SRT852003:SRU852003 TBP852003:TBQ852003 TLL852003:TLM852003 TVH852003:TVI852003 UFD852003:UFE852003 UOZ852003:UPA852003 UYV852003:UYW852003 VIR852003:VIS852003 VSN852003:VSO852003 WCJ852003:WCK852003 WMF852003:WMG852003 WWB852003:WWC852003 T917539:U917539 JP917539:JQ917539 TL917539:TM917539 ADH917539:ADI917539 AND917539:ANE917539 AWZ917539:AXA917539 BGV917539:BGW917539 BQR917539:BQS917539 CAN917539:CAO917539 CKJ917539:CKK917539 CUF917539:CUG917539 DEB917539:DEC917539 DNX917539:DNY917539 DXT917539:DXU917539 EHP917539:EHQ917539 ERL917539:ERM917539 FBH917539:FBI917539 FLD917539:FLE917539 FUZ917539:FVA917539 GEV917539:GEW917539 GOR917539:GOS917539 GYN917539:GYO917539 HIJ917539:HIK917539 HSF917539:HSG917539 ICB917539:ICC917539 ILX917539:ILY917539 IVT917539:IVU917539 JFP917539:JFQ917539 JPL917539:JPM917539 JZH917539:JZI917539 KJD917539:KJE917539 KSZ917539:KTA917539 LCV917539:LCW917539 LMR917539:LMS917539 LWN917539:LWO917539 MGJ917539:MGK917539 MQF917539:MQG917539 NAB917539:NAC917539 NJX917539:NJY917539 NTT917539:NTU917539 ODP917539:ODQ917539 ONL917539:ONM917539 OXH917539:OXI917539 PHD917539:PHE917539 PQZ917539:PRA917539 QAV917539:QAW917539 QKR917539:QKS917539 QUN917539:QUO917539 REJ917539:REK917539 ROF917539:ROG917539 RYB917539:RYC917539 SHX917539:SHY917539 SRT917539:SRU917539 TBP917539:TBQ917539 TLL917539:TLM917539 TVH917539:TVI917539 UFD917539:UFE917539 UOZ917539:UPA917539 UYV917539:UYW917539 VIR917539:VIS917539 VSN917539:VSO917539 WCJ917539:WCK917539 WMF917539:WMG917539 WWB917539:WWC917539 T983075:U983075 JP983075:JQ983075 TL983075:TM983075 ADH983075:ADI983075 AND983075:ANE983075 AWZ983075:AXA983075 BGV983075:BGW983075 BQR983075:BQS983075 CAN983075:CAO983075 CKJ983075:CKK983075 CUF983075:CUG983075 DEB983075:DEC983075 DNX983075:DNY983075 DXT983075:DXU983075 EHP983075:EHQ983075 ERL983075:ERM983075 FBH983075:FBI983075 FLD983075:FLE983075 FUZ983075:FVA983075 GEV983075:GEW983075 GOR983075:GOS983075 GYN983075:GYO983075 HIJ983075:HIK983075 HSF983075:HSG983075 ICB983075:ICC983075 ILX983075:ILY983075 IVT983075:IVU983075 JFP983075:JFQ983075 JPL983075:JPM983075 JZH983075:JZI983075 KJD983075:KJE983075 KSZ983075:KTA983075 LCV983075:LCW983075 LMR983075:LMS983075 LWN983075:LWO983075 MGJ983075:MGK983075 MQF983075:MQG983075 NAB983075:NAC983075 NJX983075:NJY983075 NTT983075:NTU983075 ODP983075:ODQ983075 ONL983075:ONM983075 OXH983075:OXI983075 PHD983075:PHE983075 PQZ983075:PRA983075 QAV983075:QAW983075 QKR983075:QKS983075 QUN983075:QUO983075 REJ983075:REK983075 ROF983075:ROG983075 RYB983075:RYC983075 SHX983075:SHY983075 SRT983075:SRU983075 TBP983075:TBQ983075 TLL983075:TLM983075 TVH983075:TVI983075 UFD983075:UFE983075 UOZ983075:UPA983075 UYV983075:UYW983075 VIR983075:VIS983075 VSN983075:VSO983075 WCJ983075:WCK983075 WMF983075:WMG983075 WWB983075:WWC983075 E21:E22 JA21:JA22 SW21:SW22 ACS21:ACS22 AMO21:AMO22 AWK21:AWK22 BGG21:BGG22 BQC21:BQC22 BZY21:BZY22 CJU21:CJU22 CTQ21:CTQ22 DDM21:DDM22 DNI21:DNI22 DXE21:DXE22 EHA21:EHA22 EQW21:EQW22 FAS21:FAS22 FKO21:FKO22 FUK21:FUK22 GEG21:GEG22 GOC21:GOC22 GXY21:GXY22 HHU21:HHU22 HRQ21:HRQ22 IBM21:IBM22 ILI21:ILI22 IVE21:IVE22 JFA21:JFA22 JOW21:JOW22 JYS21:JYS22 KIO21:KIO22 KSK21:KSK22 LCG21:LCG22 LMC21:LMC22 LVY21:LVY22 MFU21:MFU22 MPQ21:MPQ22 MZM21:MZM22 NJI21:NJI22 NTE21:NTE22 ODA21:ODA22 OMW21:OMW22 OWS21:OWS22 PGO21:PGO22 PQK21:PQK22 QAG21:QAG22 QKC21:QKC22 QTY21:QTY22 RDU21:RDU22 RNQ21:RNQ22 RXM21:RXM22 SHI21:SHI22 SRE21:SRE22 TBA21:TBA22 TKW21:TKW22 TUS21:TUS22 UEO21:UEO22 UOK21:UOK22 UYG21:UYG22 VIC21:VIC22 VRY21:VRY22 WBU21:WBU22 WLQ21:WLQ22 WVM21:WVM22 E65557:E65558 JA65557:JA65558 SW65557:SW65558 ACS65557:ACS65558 AMO65557:AMO65558 AWK65557:AWK65558 BGG65557:BGG65558 BQC65557:BQC65558 BZY65557:BZY65558 CJU65557:CJU65558 CTQ65557:CTQ65558 DDM65557:DDM65558 DNI65557:DNI65558 DXE65557:DXE65558 EHA65557:EHA65558 EQW65557:EQW65558 FAS65557:FAS65558 FKO65557:FKO65558 FUK65557:FUK65558 GEG65557:GEG65558 GOC65557:GOC65558 GXY65557:GXY65558 HHU65557:HHU65558 HRQ65557:HRQ65558 IBM65557:IBM65558 ILI65557:ILI65558 IVE65557:IVE65558 JFA65557:JFA65558 JOW65557:JOW65558 JYS65557:JYS65558 KIO65557:KIO65558 KSK65557:KSK65558 LCG65557:LCG65558 LMC65557:LMC65558 LVY65557:LVY65558 MFU65557:MFU65558 MPQ65557:MPQ65558 MZM65557:MZM65558 NJI65557:NJI65558 NTE65557:NTE65558 ODA65557:ODA65558 OMW65557:OMW65558 OWS65557:OWS65558 PGO65557:PGO65558 PQK65557:PQK65558 QAG65557:QAG65558 QKC65557:QKC65558 QTY65557:QTY65558 RDU65557:RDU65558 RNQ65557:RNQ65558 RXM65557:RXM65558 SHI65557:SHI65558 SRE65557:SRE65558 TBA65557:TBA65558 TKW65557:TKW65558 TUS65557:TUS65558 UEO65557:UEO65558 UOK65557:UOK65558 UYG65557:UYG65558 VIC65557:VIC65558 VRY65557:VRY65558 WBU65557:WBU65558 WLQ65557:WLQ65558 WVM65557:WVM65558 E131093:E131094 JA131093:JA131094 SW131093:SW131094 ACS131093:ACS131094 AMO131093:AMO131094 AWK131093:AWK131094 BGG131093:BGG131094 BQC131093:BQC131094 BZY131093:BZY131094 CJU131093:CJU131094 CTQ131093:CTQ131094 DDM131093:DDM131094 DNI131093:DNI131094 DXE131093:DXE131094 EHA131093:EHA131094 EQW131093:EQW131094 FAS131093:FAS131094 FKO131093:FKO131094 FUK131093:FUK131094 GEG131093:GEG131094 GOC131093:GOC131094 GXY131093:GXY131094 HHU131093:HHU131094 HRQ131093:HRQ131094 IBM131093:IBM131094 ILI131093:ILI131094 IVE131093:IVE131094 JFA131093:JFA131094 JOW131093:JOW131094 JYS131093:JYS131094 KIO131093:KIO131094 KSK131093:KSK131094 LCG131093:LCG131094 LMC131093:LMC131094 LVY131093:LVY131094 MFU131093:MFU131094 MPQ131093:MPQ131094 MZM131093:MZM131094 NJI131093:NJI131094 NTE131093:NTE131094 ODA131093:ODA131094 OMW131093:OMW131094 OWS131093:OWS131094 PGO131093:PGO131094 PQK131093:PQK131094 QAG131093:QAG131094 QKC131093:QKC131094 QTY131093:QTY131094 RDU131093:RDU131094 RNQ131093:RNQ131094 RXM131093:RXM131094 SHI131093:SHI131094 SRE131093:SRE131094 TBA131093:TBA131094 TKW131093:TKW131094 TUS131093:TUS131094 UEO131093:UEO131094 UOK131093:UOK131094 UYG131093:UYG131094 VIC131093:VIC131094 VRY131093:VRY131094 WBU131093:WBU131094 WLQ131093:WLQ131094 WVM131093:WVM131094 E196629:E196630 JA196629:JA196630 SW196629:SW196630 ACS196629:ACS196630 AMO196629:AMO196630 AWK196629:AWK196630 BGG196629:BGG196630 BQC196629:BQC196630 BZY196629:BZY196630 CJU196629:CJU196630 CTQ196629:CTQ196630 DDM196629:DDM196630 DNI196629:DNI196630 DXE196629:DXE196630 EHA196629:EHA196630 EQW196629:EQW196630 FAS196629:FAS196630 FKO196629:FKO196630 FUK196629:FUK196630 GEG196629:GEG196630 GOC196629:GOC196630 GXY196629:GXY196630 HHU196629:HHU196630 HRQ196629:HRQ196630 IBM196629:IBM196630 ILI196629:ILI196630 IVE196629:IVE196630 JFA196629:JFA196630 JOW196629:JOW196630 JYS196629:JYS196630 KIO196629:KIO196630 KSK196629:KSK196630 LCG196629:LCG196630 LMC196629:LMC196630 LVY196629:LVY196630 MFU196629:MFU196630 MPQ196629:MPQ196630 MZM196629:MZM196630 NJI196629:NJI196630 NTE196629:NTE196630 ODA196629:ODA196630 OMW196629:OMW196630 OWS196629:OWS196630 PGO196629:PGO196630 PQK196629:PQK196630 QAG196629:QAG196630 QKC196629:QKC196630 QTY196629:QTY196630 RDU196629:RDU196630 RNQ196629:RNQ196630 RXM196629:RXM196630 SHI196629:SHI196630 SRE196629:SRE196630 TBA196629:TBA196630 TKW196629:TKW196630 TUS196629:TUS196630 UEO196629:UEO196630 UOK196629:UOK196630 UYG196629:UYG196630 VIC196629:VIC196630 VRY196629:VRY196630 WBU196629:WBU196630 WLQ196629:WLQ196630 WVM196629:WVM196630 E262165:E262166 JA262165:JA262166 SW262165:SW262166 ACS262165:ACS262166 AMO262165:AMO262166 AWK262165:AWK262166 BGG262165:BGG262166 BQC262165:BQC262166 BZY262165:BZY262166 CJU262165:CJU262166 CTQ262165:CTQ262166 DDM262165:DDM262166 DNI262165:DNI262166 DXE262165:DXE262166 EHA262165:EHA262166 EQW262165:EQW262166 FAS262165:FAS262166 FKO262165:FKO262166 FUK262165:FUK262166 GEG262165:GEG262166 GOC262165:GOC262166 GXY262165:GXY262166 HHU262165:HHU262166 HRQ262165:HRQ262166 IBM262165:IBM262166 ILI262165:ILI262166 IVE262165:IVE262166 JFA262165:JFA262166 JOW262165:JOW262166 JYS262165:JYS262166 KIO262165:KIO262166 KSK262165:KSK262166 LCG262165:LCG262166 LMC262165:LMC262166 LVY262165:LVY262166 MFU262165:MFU262166 MPQ262165:MPQ262166 MZM262165:MZM262166 NJI262165:NJI262166 NTE262165:NTE262166 ODA262165:ODA262166 OMW262165:OMW262166 OWS262165:OWS262166 PGO262165:PGO262166 PQK262165:PQK262166 QAG262165:QAG262166 QKC262165:QKC262166 QTY262165:QTY262166 RDU262165:RDU262166 RNQ262165:RNQ262166 RXM262165:RXM262166 SHI262165:SHI262166 SRE262165:SRE262166 TBA262165:TBA262166 TKW262165:TKW262166 TUS262165:TUS262166 UEO262165:UEO262166 UOK262165:UOK262166 UYG262165:UYG262166 VIC262165:VIC262166 VRY262165:VRY262166 WBU262165:WBU262166 WLQ262165:WLQ262166 WVM262165:WVM262166 E327701:E327702 JA327701:JA327702 SW327701:SW327702 ACS327701:ACS327702 AMO327701:AMO327702 AWK327701:AWK327702 BGG327701:BGG327702 BQC327701:BQC327702 BZY327701:BZY327702 CJU327701:CJU327702 CTQ327701:CTQ327702 DDM327701:DDM327702 DNI327701:DNI327702 DXE327701:DXE327702 EHA327701:EHA327702 EQW327701:EQW327702 FAS327701:FAS327702 FKO327701:FKO327702 FUK327701:FUK327702 GEG327701:GEG327702 GOC327701:GOC327702 GXY327701:GXY327702 HHU327701:HHU327702 HRQ327701:HRQ327702 IBM327701:IBM327702 ILI327701:ILI327702 IVE327701:IVE327702 JFA327701:JFA327702 JOW327701:JOW327702 JYS327701:JYS327702 KIO327701:KIO327702 KSK327701:KSK327702 LCG327701:LCG327702 LMC327701:LMC327702 LVY327701:LVY327702 MFU327701:MFU327702 MPQ327701:MPQ327702 MZM327701:MZM327702 NJI327701:NJI327702 NTE327701:NTE327702 ODA327701:ODA327702 OMW327701:OMW327702 OWS327701:OWS327702 PGO327701:PGO327702 PQK327701:PQK327702 QAG327701:QAG327702 QKC327701:QKC327702 QTY327701:QTY327702 RDU327701:RDU327702 RNQ327701:RNQ327702 RXM327701:RXM327702 SHI327701:SHI327702 SRE327701:SRE327702 TBA327701:TBA327702 TKW327701:TKW327702 TUS327701:TUS327702 UEO327701:UEO327702 UOK327701:UOK327702 UYG327701:UYG327702 VIC327701:VIC327702 VRY327701:VRY327702 WBU327701:WBU327702 WLQ327701:WLQ327702 WVM327701:WVM327702 E393237:E393238 JA393237:JA393238 SW393237:SW393238 ACS393237:ACS393238 AMO393237:AMO393238 AWK393237:AWK393238 BGG393237:BGG393238 BQC393237:BQC393238 BZY393237:BZY393238 CJU393237:CJU393238 CTQ393237:CTQ393238 DDM393237:DDM393238 DNI393237:DNI393238 DXE393237:DXE393238 EHA393237:EHA393238 EQW393237:EQW393238 FAS393237:FAS393238 FKO393237:FKO393238 FUK393237:FUK393238 GEG393237:GEG393238 GOC393237:GOC393238 GXY393237:GXY393238 HHU393237:HHU393238 HRQ393237:HRQ393238 IBM393237:IBM393238 ILI393237:ILI393238 IVE393237:IVE393238 JFA393237:JFA393238 JOW393237:JOW393238 JYS393237:JYS393238 KIO393237:KIO393238 KSK393237:KSK393238 LCG393237:LCG393238 LMC393237:LMC393238 LVY393237:LVY393238 MFU393237:MFU393238 MPQ393237:MPQ393238 MZM393237:MZM393238 NJI393237:NJI393238 NTE393237:NTE393238 ODA393237:ODA393238 OMW393237:OMW393238 OWS393237:OWS393238 PGO393237:PGO393238 PQK393237:PQK393238 QAG393237:QAG393238 QKC393237:QKC393238 QTY393237:QTY393238 RDU393237:RDU393238 RNQ393237:RNQ393238 RXM393237:RXM393238 SHI393237:SHI393238 SRE393237:SRE393238 TBA393237:TBA393238 TKW393237:TKW393238 TUS393237:TUS393238 UEO393237:UEO393238 UOK393237:UOK393238 UYG393237:UYG393238 VIC393237:VIC393238 VRY393237:VRY393238 WBU393237:WBU393238 WLQ393237:WLQ393238 WVM393237:WVM393238 E458773:E458774 JA458773:JA458774 SW458773:SW458774 ACS458773:ACS458774 AMO458773:AMO458774 AWK458773:AWK458774 BGG458773:BGG458774 BQC458773:BQC458774 BZY458773:BZY458774 CJU458773:CJU458774 CTQ458773:CTQ458774 DDM458773:DDM458774 DNI458773:DNI458774 DXE458773:DXE458774 EHA458773:EHA458774 EQW458773:EQW458774 FAS458773:FAS458774 FKO458773:FKO458774 FUK458773:FUK458774 GEG458773:GEG458774 GOC458773:GOC458774 GXY458773:GXY458774 HHU458773:HHU458774 HRQ458773:HRQ458774 IBM458773:IBM458774 ILI458773:ILI458774 IVE458773:IVE458774 JFA458773:JFA458774 JOW458773:JOW458774 JYS458773:JYS458774 KIO458773:KIO458774 KSK458773:KSK458774 LCG458773:LCG458774 LMC458773:LMC458774 LVY458773:LVY458774 MFU458773:MFU458774 MPQ458773:MPQ458774 MZM458773:MZM458774 NJI458773:NJI458774 NTE458773:NTE458774 ODA458773:ODA458774 OMW458773:OMW458774 OWS458773:OWS458774 PGO458773:PGO458774 PQK458773:PQK458774 QAG458773:QAG458774 QKC458773:QKC458774 QTY458773:QTY458774 RDU458773:RDU458774 RNQ458773:RNQ458774 RXM458773:RXM458774 SHI458773:SHI458774 SRE458773:SRE458774 TBA458773:TBA458774 TKW458773:TKW458774 TUS458773:TUS458774 UEO458773:UEO458774 UOK458773:UOK458774 UYG458773:UYG458774 VIC458773:VIC458774 VRY458773:VRY458774 WBU458773:WBU458774 WLQ458773:WLQ458774 WVM458773:WVM458774 E524309:E524310 JA524309:JA524310 SW524309:SW524310 ACS524309:ACS524310 AMO524309:AMO524310 AWK524309:AWK524310 BGG524309:BGG524310 BQC524309:BQC524310 BZY524309:BZY524310 CJU524309:CJU524310 CTQ524309:CTQ524310 DDM524309:DDM524310 DNI524309:DNI524310 DXE524309:DXE524310 EHA524309:EHA524310 EQW524309:EQW524310 FAS524309:FAS524310 FKO524309:FKO524310 FUK524309:FUK524310 GEG524309:GEG524310 GOC524309:GOC524310 GXY524309:GXY524310 HHU524309:HHU524310 HRQ524309:HRQ524310 IBM524309:IBM524310 ILI524309:ILI524310 IVE524309:IVE524310 JFA524309:JFA524310 JOW524309:JOW524310 JYS524309:JYS524310 KIO524309:KIO524310 KSK524309:KSK524310 LCG524309:LCG524310 LMC524309:LMC524310 LVY524309:LVY524310 MFU524309:MFU524310 MPQ524309:MPQ524310 MZM524309:MZM524310 NJI524309:NJI524310 NTE524309:NTE524310 ODA524309:ODA524310 OMW524309:OMW524310 OWS524309:OWS524310 PGO524309:PGO524310 PQK524309:PQK524310 QAG524309:QAG524310 QKC524309:QKC524310 QTY524309:QTY524310 RDU524309:RDU524310 RNQ524309:RNQ524310 RXM524309:RXM524310 SHI524309:SHI524310 SRE524309:SRE524310 TBA524309:TBA524310 TKW524309:TKW524310 TUS524309:TUS524310 UEO524309:UEO524310 UOK524309:UOK524310 UYG524309:UYG524310 VIC524309:VIC524310 VRY524309:VRY524310 WBU524309:WBU524310 WLQ524309:WLQ524310 WVM524309:WVM524310 E589845:E589846 JA589845:JA589846 SW589845:SW589846 ACS589845:ACS589846 AMO589845:AMO589846 AWK589845:AWK589846 BGG589845:BGG589846 BQC589845:BQC589846 BZY589845:BZY589846 CJU589845:CJU589846 CTQ589845:CTQ589846 DDM589845:DDM589846 DNI589845:DNI589846 DXE589845:DXE589846 EHA589845:EHA589846 EQW589845:EQW589846 FAS589845:FAS589846 FKO589845:FKO589846 FUK589845:FUK589846 GEG589845:GEG589846 GOC589845:GOC589846 GXY589845:GXY589846 HHU589845:HHU589846 HRQ589845:HRQ589846 IBM589845:IBM589846 ILI589845:ILI589846 IVE589845:IVE589846 JFA589845:JFA589846 JOW589845:JOW589846 JYS589845:JYS589846 KIO589845:KIO589846 KSK589845:KSK589846 LCG589845:LCG589846 LMC589845:LMC589846 LVY589845:LVY589846 MFU589845:MFU589846 MPQ589845:MPQ589846 MZM589845:MZM589846 NJI589845:NJI589846 NTE589845:NTE589846 ODA589845:ODA589846 OMW589845:OMW589846 OWS589845:OWS589846 PGO589845:PGO589846 PQK589845:PQK589846 QAG589845:QAG589846 QKC589845:QKC589846 QTY589845:QTY589846 RDU589845:RDU589846 RNQ589845:RNQ589846 RXM589845:RXM589846 SHI589845:SHI589846 SRE589845:SRE589846 TBA589845:TBA589846 TKW589845:TKW589846 TUS589845:TUS589846 UEO589845:UEO589846 UOK589845:UOK589846 UYG589845:UYG589846 VIC589845:VIC589846 VRY589845:VRY589846 WBU589845:WBU589846 WLQ589845:WLQ589846 WVM589845:WVM589846 E655381:E655382 JA655381:JA655382 SW655381:SW655382 ACS655381:ACS655382 AMO655381:AMO655382 AWK655381:AWK655382 BGG655381:BGG655382 BQC655381:BQC655382 BZY655381:BZY655382 CJU655381:CJU655382 CTQ655381:CTQ655382 DDM655381:DDM655382 DNI655381:DNI655382 DXE655381:DXE655382 EHA655381:EHA655382 EQW655381:EQW655382 FAS655381:FAS655382 FKO655381:FKO655382 FUK655381:FUK655382 GEG655381:GEG655382 GOC655381:GOC655382 GXY655381:GXY655382 HHU655381:HHU655382 HRQ655381:HRQ655382 IBM655381:IBM655382 ILI655381:ILI655382 IVE655381:IVE655382 JFA655381:JFA655382 JOW655381:JOW655382 JYS655381:JYS655382 KIO655381:KIO655382 KSK655381:KSK655382 LCG655381:LCG655382 LMC655381:LMC655382 LVY655381:LVY655382 MFU655381:MFU655382 MPQ655381:MPQ655382 MZM655381:MZM655382 NJI655381:NJI655382 NTE655381:NTE655382 ODA655381:ODA655382 OMW655381:OMW655382 OWS655381:OWS655382 PGO655381:PGO655382 PQK655381:PQK655382 QAG655381:QAG655382 QKC655381:QKC655382 QTY655381:QTY655382 RDU655381:RDU655382 RNQ655381:RNQ655382 RXM655381:RXM655382 SHI655381:SHI655382 SRE655381:SRE655382 TBA655381:TBA655382 TKW655381:TKW655382 TUS655381:TUS655382 UEO655381:UEO655382 UOK655381:UOK655382 UYG655381:UYG655382 VIC655381:VIC655382 VRY655381:VRY655382 WBU655381:WBU655382 WLQ655381:WLQ655382 WVM655381:WVM655382 E720917:E720918 JA720917:JA720918 SW720917:SW720918 ACS720917:ACS720918 AMO720917:AMO720918 AWK720917:AWK720918 BGG720917:BGG720918 BQC720917:BQC720918 BZY720917:BZY720918 CJU720917:CJU720918 CTQ720917:CTQ720918 DDM720917:DDM720918 DNI720917:DNI720918 DXE720917:DXE720918 EHA720917:EHA720918 EQW720917:EQW720918 FAS720917:FAS720918 FKO720917:FKO720918 FUK720917:FUK720918 GEG720917:GEG720918 GOC720917:GOC720918 GXY720917:GXY720918 HHU720917:HHU720918 HRQ720917:HRQ720918 IBM720917:IBM720918 ILI720917:ILI720918 IVE720917:IVE720918 JFA720917:JFA720918 JOW720917:JOW720918 JYS720917:JYS720918 KIO720917:KIO720918 KSK720917:KSK720918 LCG720917:LCG720918 LMC720917:LMC720918 LVY720917:LVY720918 MFU720917:MFU720918 MPQ720917:MPQ720918 MZM720917:MZM720918 NJI720917:NJI720918 NTE720917:NTE720918 ODA720917:ODA720918 OMW720917:OMW720918 OWS720917:OWS720918 PGO720917:PGO720918 PQK720917:PQK720918 QAG720917:QAG720918 QKC720917:QKC720918 QTY720917:QTY720918 RDU720917:RDU720918 RNQ720917:RNQ720918 RXM720917:RXM720918 SHI720917:SHI720918 SRE720917:SRE720918 TBA720917:TBA720918 TKW720917:TKW720918 TUS720917:TUS720918 UEO720917:UEO720918 UOK720917:UOK720918 UYG720917:UYG720918 VIC720917:VIC720918 VRY720917:VRY720918 WBU720917:WBU720918 WLQ720917:WLQ720918 WVM720917:WVM720918 E786453:E786454 JA786453:JA786454 SW786453:SW786454 ACS786453:ACS786454 AMO786453:AMO786454 AWK786453:AWK786454 BGG786453:BGG786454 BQC786453:BQC786454 BZY786453:BZY786454 CJU786453:CJU786454 CTQ786453:CTQ786454 DDM786453:DDM786454 DNI786453:DNI786454 DXE786453:DXE786454 EHA786453:EHA786454 EQW786453:EQW786454 FAS786453:FAS786454 FKO786453:FKO786454 FUK786453:FUK786454 GEG786453:GEG786454 GOC786453:GOC786454 GXY786453:GXY786454 HHU786453:HHU786454 HRQ786453:HRQ786454 IBM786453:IBM786454 ILI786453:ILI786454 IVE786453:IVE786454 JFA786453:JFA786454 JOW786453:JOW786454 JYS786453:JYS786454 KIO786453:KIO786454 KSK786453:KSK786454 LCG786453:LCG786454 LMC786453:LMC786454 LVY786453:LVY786454 MFU786453:MFU786454 MPQ786453:MPQ786454 MZM786453:MZM786454 NJI786453:NJI786454 NTE786453:NTE786454 ODA786453:ODA786454 OMW786453:OMW786454 OWS786453:OWS786454 PGO786453:PGO786454 PQK786453:PQK786454 QAG786453:QAG786454 QKC786453:QKC786454 QTY786453:QTY786454 RDU786453:RDU786454 RNQ786453:RNQ786454 RXM786453:RXM786454 SHI786453:SHI786454 SRE786453:SRE786454 TBA786453:TBA786454 TKW786453:TKW786454 TUS786453:TUS786454 UEO786453:UEO786454 UOK786453:UOK786454 UYG786453:UYG786454 VIC786453:VIC786454 VRY786453:VRY786454 WBU786453:WBU786454 WLQ786453:WLQ786454 WVM786453:WVM786454 E851989:E851990 JA851989:JA851990 SW851989:SW851990 ACS851989:ACS851990 AMO851989:AMO851990 AWK851989:AWK851990 BGG851989:BGG851990 BQC851989:BQC851990 BZY851989:BZY851990 CJU851989:CJU851990 CTQ851989:CTQ851990 DDM851989:DDM851990 DNI851989:DNI851990 DXE851989:DXE851990 EHA851989:EHA851990 EQW851989:EQW851990 FAS851989:FAS851990 FKO851989:FKO851990 FUK851989:FUK851990 GEG851989:GEG851990 GOC851989:GOC851990 GXY851989:GXY851990 HHU851989:HHU851990 HRQ851989:HRQ851990 IBM851989:IBM851990 ILI851989:ILI851990 IVE851989:IVE851990 JFA851989:JFA851990 JOW851989:JOW851990 JYS851989:JYS851990 KIO851989:KIO851990 KSK851989:KSK851990 LCG851989:LCG851990 LMC851989:LMC851990 LVY851989:LVY851990 MFU851989:MFU851990 MPQ851989:MPQ851990 MZM851989:MZM851990 NJI851989:NJI851990 NTE851989:NTE851990 ODA851989:ODA851990 OMW851989:OMW851990 OWS851989:OWS851990 PGO851989:PGO851990 PQK851989:PQK851990 QAG851989:QAG851990 QKC851989:QKC851990 QTY851989:QTY851990 RDU851989:RDU851990 RNQ851989:RNQ851990 RXM851989:RXM851990 SHI851989:SHI851990 SRE851989:SRE851990 TBA851989:TBA851990 TKW851989:TKW851990 TUS851989:TUS851990 UEO851989:UEO851990 UOK851989:UOK851990 UYG851989:UYG851990 VIC851989:VIC851990 VRY851989:VRY851990 WBU851989:WBU851990 WLQ851989:WLQ851990 WVM851989:WVM851990 E917525:E917526 JA917525:JA917526 SW917525:SW917526 ACS917525:ACS917526 AMO917525:AMO917526 AWK917525:AWK917526 BGG917525:BGG917526 BQC917525:BQC917526 BZY917525:BZY917526 CJU917525:CJU917526 CTQ917525:CTQ917526 DDM917525:DDM917526 DNI917525:DNI917526 DXE917525:DXE917526 EHA917525:EHA917526 EQW917525:EQW917526 FAS917525:FAS917526 FKO917525:FKO917526 FUK917525:FUK917526 GEG917525:GEG917526 GOC917525:GOC917526 GXY917525:GXY917526 HHU917525:HHU917526 HRQ917525:HRQ917526 IBM917525:IBM917526 ILI917525:ILI917526 IVE917525:IVE917526 JFA917525:JFA917526 JOW917525:JOW917526 JYS917525:JYS917526 KIO917525:KIO917526 KSK917525:KSK917526 LCG917525:LCG917526 LMC917525:LMC917526 LVY917525:LVY917526 MFU917525:MFU917526 MPQ917525:MPQ917526 MZM917525:MZM917526 NJI917525:NJI917526 NTE917525:NTE917526 ODA917525:ODA917526 OMW917525:OMW917526 OWS917525:OWS917526 PGO917525:PGO917526 PQK917525:PQK917526 QAG917525:QAG917526 QKC917525:QKC917526 QTY917525:QTY917526 RDU917525:RDU917526 RNQ917525:RNQ917526 RXM917525:RXM917526 SHI917525:SHI917526 SRE917525:SRE917526 TBA917525:TBA917526 TKW917525:TKW917526 TUS917525:TUS917526 UEO917525:UEO917526 UOK917525:UOK917526 UYG917525:UYG917526 VIC917525:VIC917526 VRY917525:VRY917526 WBU917525:WBU917526 WLQ917525:WLQ917526 WVM917525:WVM917526 E983061:E983062 JA983061:JA983062 SW983061:SW983062 ACS983061:ACS983062 AMO983061:AMO983062 AWK983061:AWK983062 BGG983061:BGG983062 BQC983061:BQC983062 BZY983061:BZY983062 CJU983061:CJU983062 CTQ983061:CTQ983062 DDM983061:DDM983062 DNI983061:DNI983062 DXE983061:DXE983062 EHA983061:EHA983062 EQW983061:EQW983062 FAS983061:FAS983062 FKO983061:FKO983062 FUK983061:FUK983062 GEG983061:GEG983062 GOC983061:GOC983062 GXY983061:GXY983062 HHU983061:HHU983062 HRQ983061:HRQ983062 IBM983061:IBM983062 ILI983061:ILI983062 IVE983061:IVE983062 JFA983061:JFA983062 JOW983061:JOW983062 JYS983061:JYS983062 KIO983061:KIO983062 KSK983061:KSK983062 LCG983061:LCG983062 LMC983061:LMC983062 LVY983061:LVY983062 MFU983061:MFU983062 MPQ983061:MPQ983062 MZM983061:MZM983062 NJI983061:NJI983062 NTE983061:NTE983062 ODA983061:ODA983062 OMW983061:OMW983062 OWS983061:OWS983062 PGO983061:PGO983062 PQK983061:PQK983062 QAG983061:QAG983062 QKC983061:QKC983062 QTY983061:QTY983062 RDU983061:RDU983062 RNQ983061:RNQ983062 RXM983061:RXM983062 SHI983061:SHI983062 SRE983061:SRE983062 TBA983061:TBA983062 TKW983061:TKW983062 TUS983061:TUS983062 UEO983061:UEO983062 UOK983061:UOK983062 UYG983061:UYG983062 VIC983061:VIC983062 VRY983061:VRY983062 WBU983061:WBU983062 WLQ983061:WLQ983062 WVM983061:WVM983062 T32:T34 JP32:JP34 TL32:TL34 ADH32:ADH34 AND32:AND34 AWZ32:AWZ34 BGV32:BGV34 BQR32:BQR34 CAN32:CAN34 CKJ32:CKJ34 CUF32:CUF34 DEB32:DEB34 DNX32:DNX34 DXT32:DXT34 EHP32:EHP34 ERL32:ERL34 FBH32:FBH34 FLD32:FLD34 FUZ32:FUZ34 GEV32:GEV34 GOR32:GOR34 GYN32:GYN34 HIJ32:HIJ34 HSF32:HSF34 ICB32:ICB34 ILX32:ILX34 IVT32:IVT34 JFP32:JFP34 JPL32:JPL34 JZH32:JZH34 KJD32:KJD34 KSZ32:KSZ34 LCV32:LCV34 LMR32:LMR34 LWN32:LWN34 MGJ32:MGJ34 MQF32:MQF34 NAB32:NAB34 NJX32:NJX34 NTT32:NTT34 ODP32:ODP34 ONL32:ONL34 OXH32:OXH34 PHD32:PHD34 PQZ32:PQZ34 QAV32:QAV34 QKR32:QKR34 QUN32:QUN34 REJ32:REJ34 ROF32:ROF34 RYB32:RYB34 SHX32:SHX34 SRT32:SRT34 TBP32:TBP34 TLL32:TLL34 TVH32:TVH34 UFD32:UFD34 UOZ32:UOZ34 UYV32:UYV34 VIR32:VIR34 VSN32:VSN34 WCJ32:WCJ34 WMF32:WMF34 WWB32:WWB34 T65568:T65570 JP65568:JP65570 TL65568:TL65570 ADH65568:ADH65570 AND65568:AND65570 AWZ65568:AWZ65570 BGV65568:BGV65570 BQR65568:BQR65570 CAN65568:CAN65570 CKJ65568:CKJ65570 CUF65568:CUF65570 DEB65568:DEB65570 DNX65568:DNX65570 DXT65568:DXT65570 EHP65568:EHP65570 ERL65568:ERL65570 FBH65568:FBH65570 FLD65568:FLD65570 FUZ65568:FUZ65570 GEV65568:GEV65570 GOR65568:GOR65570 GYN65568:GYN65570 HIJ65568:HIJ65570 HSF65568:HSF65570 ICB65568:ICB65570 ILX65568:ILX65570 IVT65568:IVT65570 JFP65568:JFP65570 JPL65568:JPL65570 JZH65568:JZH65570 KJD65568:KJD65570 KSZ65568:KSZ65570 LCV65568:LCV65570 LMR65568:LMR65570 LWN65568:LWN65570 MGJ65568:MGJ65570 MQF65568:MQF65570 NAB65568:NAB65570 NJX65568:NJX65570 NTT65568:NTT65570 ODP65568:ODP65570 ONL65568:ONL65570 OXH65568:OXH65570 PHD65568:PHD65570 PQZ65568:PQZ65570 QAV65568:QAV65570 QKR65568:QKR65570 QUN65568:QUN65570 REJ65568:REJ65570 ROF65568:ROF65570 RYB65568:RYB65570 SHX65568:SHX65570 SRT65568:SRT65570 TBP65568:TBP65570 TLL65568:TLL65570 TVH65568:TVH65570 UFD65568:UFD65570 UOZ65568:UOZ65570 UYV65568:UYV65570 VIR65568:VIR65570 VSN65568:VSN65570 WCJ65568:WCJ65570 WMF65568:WMF65570 WWB65568:WWB65570 T131104:T131106 JP131104:JP131106 TL131104:TL131106 ADH131104:ADH131106 AND131104:AND131106 AWZ131104:AWZ131106 BGV131104:BGV131106 BQR131104:BQR131106 CAN131104:CAN131106 CKJ131104:CKJ131106 CUF131104:CUF131106 DEB131104:DEB131106 DNX131104:DNX131106 DXT131104:DXT131106 EHP131104:EHP131106 ERL131104:ERL131106 FBH131104:FBH131106 FLD131104:FLD131106 FUZ131104:FUZ131106 GEV131104:GEV131106 GOR131104:GOR131106 GYN131104:GYN131106 HIJ131104:HIJ131106 HSF131104:HSF131106 ICB131104:ICB131106 ILX131104:ILX131106 IVT131104:IVT131106 JFP131104:JFP131106 JPL131104:JPL131106 JZH131104:JZH131106 KJD131104:KJD131106 KSZ131104:KSZ131106 LCV131104:LCV131106 LMR131104:LMR131106 LWN131104:LWN131106 MGJ131104:MGJ131106 MQF131104:MQF131106 NAB131104:NAB131106 NJX131104:NJX131106 NTT131104:NTT131106 ODP131104:ODP131106 ONL131104:ONL131106 OXH131104:OXH131106 PHD131104:PHD131106 PQZ131104:PQZ131106 QAV131104:QAV131106 QKR131104:QKR131106 QUN131104:QUN131106 REJ131104:REJ131106 ROF131104:ROF131106 RYB131104:RYB131106 SHX131104:SHX131106 SRT131104:SRT131106 TBP131104:TBP131106 TLL131104:TLL131106 TVH131104:TVH131106 UFD131104:UFD131106 UOZ131104:UOZ131106 UYV131104:UYV131106 VIR131104:VIR131106 VSN131104:VSN131106 WCJ131104:WCJ131106 WMF131104:WMF131106 WWB131104:WWB131106 T196640:T196642 JP196640:JP196642 TL196640:TL196642 ADH196640:ADH196642 AND196640:AND196642 AWZ196640:AWZ196642 BGV196640:BGV196642 BQR196640:BQR196642 CAN196640:CAN196642 CKJ196640:CKJ196642 CUF196640:CUF196642 DEB196640:DEB196642 DNX196640:DNX196642 DXT196640:DXT196642 EHP196640:EHP196642 ERL196640:ERL196642 FBH196640:FBH196642 FLD196640:FLD196642 FUZ196640:FUZ196642 GEV196640:GEV196642 GOR196640:GOR196642 GYN196640:GYN196642 HIJ196640:HIJ196642 HSF196640:HSF196642 ICB196640:ICB196642 ILX196640:ILX196642 IVT196640:IVT196642 JFP196640:JFP196642 JPL196640:JPL196642 JZH196640:JZH196642 KJD196640:KJD196642 KSZ196640:KSZ196642 LCV196640:LCV196642 LMR196640:LMR196642 LWN196640:LWN196642 MGJ196640:MGJ196642 MQF196640:MQF196642 NAB196640:NAB196642 NJX196640:NJX196642 NTT196640:NTT196642 ODP196640:ODP196642 ONL196640:ONL196642 OXH196640:OXH196642 PHD196640:PHD196642 PQZ196640:PQZ196642 QAV196640:QAV196642 QKR196640:QKR196642 QUN196640:QUN196642 REJ196640:REJ196642 ROF196640:ROF196642 RYB196640:RYB196642 SHX196640:SHX196642 SRT196640:SRT196642 TBP196640:TBP196642 TLL196640:TLL196642 TVH196640:TVH196642 UFD196640:UFD196642 UOZ196640:UOZ196642 UYV196640:UYV196642 VIR196640:VIR196642 VSN196640:VSN196642 WCJ196640:WCJ196642 WMF196640:WMF196642 WWB196640:WWB196642 T262176:T262178 JP262176:JP262178 TL262176:TL262178 ADH262176:ADH262178 AND262176:AND262178 AWZ262176:AWZ262178 BGV262176:BGV262178 BQR262176:BQR262178 CAN262176:CAN262178 CKJ262176:CKJ262178 CUF262176:CUF262178 DEB262176:DEB262178 DNX262176:DNX262178 DXT262176:DXT262178 EHP262176:EHP262178 ERL262176:ERL262178 FBH262176:FBH262178 FLD262176:FLD262178 FUZ262176:FUZ262178 GEV262176:GEV262178 GOR262176:GOR262178 GYN262176:GYN262178 HIJ262176:HIJ262178 HSF262176:HSF262178 ICB262176:ICB262178 ILX262176:ILX262178 IVT262176:IVT262178 JFP262176:JFP262178 JPL262176:JPL262178 JZH262176:JZH262178 KJD262176:KJD262178 KSZ262176:KSZ262178 LCV262176:LCV262178 LMR262176:LMR262178 LWN262176:LWN262178 MGJ262176:MGJ262178 MQF262176:MQF262178 NAB262176:NAB262178 NJX262176:NJX262178 NTT262176:NTT262178 ODP262176:ODP262178 ONL262176:ONL262178 OXH262176:OXH262178 PHD262176:PHD262178 PQZ262176:PQZ262178 QAV262176:QAV262178 QKR262176:QKR262178 QUN262176:QUN262178 REJ262176:REJ262178 ROF262176:ROF262178 RYB262176:RYB262178 SHX262176:SHX262178 SRT262176:SRT262178 TBP262176:TBP262178 TLL262176:TLL262178 TVH262176:TVH262178 UFD262176:UFD262178 UOZ262176:UOZ262178 UYV262176:UYV262178 VIR262176:VIR262178 VSN262176:VSN262178 WCJ262176:WCJ262178 WMF262176:WMF262178 WWB262176:WWB262178 T327712:T327714 JP327712:JP327714 TL327712:TL327714 ADH327712:ADH327714 AND327712:AND327714 AWZ327712:AWZ327714 BGV327712:BGV327714 BQR327712:BQR327714 CAN327712:CAN327714 CKJ327712:CKJ327714 CUF327712:CUF327714 DEB327712:DEB327714 DNX327712:DNX327714 DXT327712:DXT327714 EHP327712:EHP327714 ERL327712:ERL327714 FBH327712:FBH327714 FLD327712:FLD327714 FUZ327712:FUZ327714 GEV327712:GEV327714 GOR327712:GOR327714 GYN327712:GYN327714 HIJ327712:HIJ327714 HSF327712:HSF327714 ICB327712:ICB327714 ILX327712:ILX327714 IVT327712:IVT327714 JFP327712:JFP327714 JPL327712:JPL327714 JZH327712:JZH327714 KJD327712:KJD327714 KSZ327712:KSZ327714 LCV327712:LCV327714 LMR327712:LMR327714 LWN327712:LWN327714 MGJ327712:MGJ327714 MQF327712:MQF327714 NAB327712:NAB327714 NJX327712:NJX327714 NTT327712:NTT327714 ODP327712:ODP327714 ONL327712:ONL327714 OXH327712:OXH327714 PHD327712:PHD327714 PQZ327712:PQZ327714 QAV327712:QAV327714 QKR327712:QKR327714 QUN327712:QUN327714 REJ327712:REJ327714 ROF327712:ROF327714 RYB327712:RYB327714 SHX327712:SHX327714 SRT327712:SRT327714 TBP327712:TBP327714 TLL327712:TLL327714 TVH327712:TVH327714 UFD327712:UFD327714 UOZ327712:UOZ327714 UYV327712:UYV327714 VIR327712:VIR327714 VSN327712:VSN327714 WCJ327712:WCJ327714 WMF327712:WMF327714 WWB327712:WWB327714 T393248:T393250 JP393248:JP393250 TL393248:TL393250 ADH393248:ADH393250 AND393248:AND393250 AWZ393248:AWZ393250 BGV393248:BGV393250 BQR393248:BQR393250 CAN393248:CAN393250 CKJ393248:CKJ393250 CUF393248:CUF393250 DEB393248:DEB393250 DNX393248:DNX393250 DXT393248:DXT393250 EHP393248:EHP393250 ERL393248:ERL393250 FBH393248:FBH393250 FLD393248:FLD393250 FUZ393248:FUZ393250 GEV393248:GEV393250 GOR393248:GOR393250 GYN393248:GYN393250 HIJ393248:HIJ393250 HSF393248:HSF393250 ICB393248:ICB393250 ILX393248:ILX393250 IVT393248:IVT393250 JFP393248:JFP393250 JPL393248:JPL393250 JZH393248:JZH393250 KJD393248:KJD393250 KSZ393248:KSZ393250 LCV393248:LCV393250 LMR393248:LMR393250 LWN393248:LWN393250 MGJ393248:MGJ393250 MQF393248:MQF393250 NAB393248:NAB393250 NJX393248:NJX393250 NTT393248:NTT393250 ODP393248:ODP393250 ONL393248:ONL393250 OXH393248:OXH393250 PHD393248:PHD393250 PQZ393248:PQZ393250 QAV393248:QAV393250 QKR393248:QKR393250 QUN393248:QUN393250 REJ393248:REJ393250 ROF393248:ROF393250 RYB393248:RYB393250 SHX393248:SHX393250 SRT393248:SRT393250 TBP393248:TBP393250 TLL393248:TLL393250 TVH393248:TVH393250 UFD393248:UFD393250 UOZ393248:UOZ393250 UYV393248:UYV393250 VIR393248:VIR393250 VSN393248:VSN393250 WCJ393248:WCJ393250 WMF393248:WMF393250 WWB393248:WWB393250 T458784:T458786 JP458784:JP458786 TL458784:TL458786 ADH458784:ADH458786 AND458784:AND458786 AWZ458784:AWZ458786 BGV458784:BGV458786 BQR458784:BQR458786 CAN458784:CAN458786 CKJ458784:CKJ458786 CUF458784:CUF458786 DEB458784:DEB458786 DNX458784:DNX458786 DXT458784:DXT458786 EHP458784:EHP458786 ERL458784:ERL458786 FBH458784:FBH458786 FLD458784:FLD458786 FUZ458784:FUZ458786 GEV458784:GEV458786 GOR458784:GOR458786 GYN458784:GYN458786 HIJ458784:HIJ458786 HSF458784:HSF458786 ICB458784:ICB458786 ILX458784:ILX458786 IVT458784:IVT458786 JFP458784:JFP458786 JPL458784:JPL458786 JZH458784:JZH458786 KJD458784:KJD458786 KSZ458784:KSZ458786 LCV458784:LCV458786 LMR458784:LMR458786 LWN458784:LWN458786 MGJ458784:MGJ458786 MQF458784:MQF458786 NAB458784:NAB458786 NJX458784:NJX458786 NTT458784:NTT458786 ODP458784:ODP458786 ONL458784:ONL458786 OXH458784:OXH458786 PHD458784:PHD458786 PQZ458784:PQZ458786 QAV458784:QAV458786 QKR458784:QKR458786 QUN458784:QUN458786 REJ458784:REJ458786 ROF458784:ROF458786 RYB458784:RYB458786 SHX458784:SHX458786 SRT458784:SRT458786 TBP458784:TBP458786 TLL458784:TLL458786 TVH458784:TVH458786 UFD458784:UFD458786 UOZ458784:UOZ458786 UYV458784:UYV458786 VIR458784:VIR458786 VSN458784:VSN458786 WCJ458784:WCJ458786 WMF458784:WMF458786 WWB458784:WWB458786 T524320:T524322 JP524320:JP524322 TL524320:TL524322 ADH524320:ADH524322 AND524320:AND524322 AWZ524320:AWZ524322 BGV524320:BGV524322 BQR524320:BQR524322 CAN524320:CAN524322 CKJ524320:CKJ524322 CUF524320:CUF524322 DEB524320:DEB524322 DNX524320:DNX524322 DXT524320:DXT524322 EHP524320:EHP524322 ERL524320:ERL524322 FBH524320:FBH524322 FLD524320:FLD524322 FUZ524320:FUZ524322 GEV524320:GEV524322 GOR524320:GOR524322 GYN524320:GYN524322 HIJ524320:HIJ524322 HSF524320:HSF524322 ICB524320:ICB524322 ILX524320:ILX524322 IVT524320:IVT524322 JFP524320:JFP524322 JPL524320:JPL524322 JZH524320:JZH524322 KJD524320:KJD524322 KSZ524320:KSZ524322 LCV524320:LCV524322 LMR524320:LMR524322 LWN524320:LWN524322 MGJ524320:MGJ524322 MQF524320:MQF524322 NAB524320:NAB524322 NJX524320:NJX524322 NTT524320:NTT524322 ODP524320:ODP524322 ONL524320:ONL524322 OXH524320:OXH524322 PHD524320:PHD524322 PQZ524320:PQZ524322 QAV524320:QAV524322 QKR524320:QKR524322 QUN524320:QUN524322 REJ524320:REJ524322 ROF524320:ROF524322 RYB524320:RYB524322 SHX524320:SHX524322 SRT524320:SRT524322 TBP524320:TBP524322 TLL524320:TLL524322 TVH524320:TVH524322 UFD524320:UFD524322 UOZ524320:UOZ524322 UYV524320:UYV524322 VIR524320:VIR524322 VSN524320:VSN524322 WCJ524320:WCJ524322 WMF524320:WMF524322 WWB524320:WWB524322 T589856:T589858 JP589856:JP589858 TL589856:TL589858 ADH589856:ADH589858 AND589856:AND589858 AWZ589856:AWZ589858 BGV589856:BGV589858 BQR589856:BQR589858 CAN589856:CAN589858 CKJ589856:CKJ589858 CUF589856:CUF589858 DEB589856:DEB589858 DNX589856:DNX589858 DXT589856:DXT589858 EHP589856:EHP589858 ERL589856:ERL589858 FBH589856:FBH589858 FLD589856:FLD589858 FUZ589856:FUZ589858 GEV589856:GEV589858 GOR589856:GOR589858 GYN589856:GYN589858 HIJ589856:HIJ589858 HSF589856:HSF589858 ICB589856:ICB589858 ILX589856:ILX589858 IVT589856:IVT589858 JFP589856:JFP589858 JPL589856:JPL589858 JZH589856:JZH589858 KJD589856:KJD589858 KSZ589856:KSZ589858 LCV589856:LCV589858 LMR589856:LMR589858 LWN589856:LWN589858 MGJ589856:MGJ589858 MQF589856:MQF589858 NAB589856:NAB589858 NJX589856:NJX589858 NTT589856:NTT589858 ODP589856:ODP589858 ONL589856:ONL589858 OXH589856:OXH589858 PHD589856:PHD589858 PQZ589856:PQZ589858 QAV589856:QAV589858 QKR589856:QKR589858 QUN589856:QUN589858 REJ589856:REJ589858 ROF589856:ROF589858 RYB589856:RYB589858 SHX589856:SHX589858 SRT589856:SRT589858 TBP589856:TBP589858 TLL589856:TLL589858 TVH589856:TVH589858 UFD589856:UFD589858 UOZ589856:UOZ589858 UYV589856:UYV589858 VIR589856:VIR589858 VSN589856:VSN589858 WCJ589856:WCJ589858 WMF589856:WMF589858 WWB589856:WWB589858 T655392:T655394 JP655392:JP655394 TL655392:TL655394 ADH655392:ADH655394 AND655392:AND655394 AWZ655392:AWZ655394 BGV655392:BGV655394 BQR655392:BQR655394 CAN655392:CAN655394 CKJ655392:CKJ655394 CUF655392:CUF655394 DEB655392:DEB655394 DNX655392:DNX655394 DXT655392:DXT655394 EHP655392:EHP655394 ERL655392:ERL655394 FBH655392:FBH655394 FLD655392:FLD655394 FUZ655392:FUZ655394 GEV655392:GEV655394 GOR655392:GOR655394 GYN655392:GYN655394 HIJ655392:HIJ655394 HSF655392:HSF655394 ICB655392:ICB655394 ILX655392:ILX655394 IVT655392:IVT655394 JFP655392:JFP655394 JPL655392:JPL655394 JZH655392:JZH655394 KJD655392:KJD655394 KSZ655392:KSZ655394 LCV655392:LCV655394 LMR655392:LMR655394 LWN655392:LWN655394 MGJ655392:MGJ655394 MQF655392:MQF655394 NAB655392:NAB655394 NJX655392:NJX655394 NTT655392:NTT655394 ODP655392:ODP655394 ONL655392:ONL655394 OXH655392:OXH655394 PHD655392:PHD655394 PQZ655392:PQZ655394 QAV655392:QAV655394 QKR655392:QKR655394 QUN655392:QUN655394 REJ655392:REJ655394 ROF655392:ROF655394 RYB655392:RYB655394 SHX655392:SHX655394 SRT655392:SRT655394 TBP655392:TBP655394 TLL655392:TLL655394 TVH655392:TVH655394 UFD655392:UFD655394 UOZ655392:UOZ655394 UYV655392:UYV655394 VIR655392:VIR655394 VSN655392:VSN655394 WCJ655392:WCJ655394 WMF655392:WMF655394 WWB655392:WWB655394 T720928:T720930 JP720928:JP720930 TL720928:TL720930 ADH720928:ADH720930 AND720928:AND720930 AWZ720928:AWZ720930 BGV720928:BGV720930 BQR720928:BQR720930 CAN720928:CAN720930 CKJ720928:CKJ720930 CUF720928:CUF720930 DEB720928:DEB720930 DNX720928:DNX720930 DXT720928:DXT720930 EHP720928:EHP720930 ERL720928:ERL720930 FBH720928:FBH720930 FLD720928:FLD720930 FUZ720928:FUZ720930 GEV720928:GEV720930 GOR720928:GOR720930 GYN720928:GYN720930 HIJ720928:HIJ720930 HSF720928:HSF720930 ICB720928:ICB720930 ILX720928:ILX720930 IVT720928:IVT720930 JFP720928:JFP720930 JPL720928:JPL720930 JZH720928:JZH720930 KJD720928:KJD720930 KSZ720928:KSZ720930 LCV720928:LCV720930 LMR720928:LMR720930 LWN720928:LWN720930 MGJ720928:MGJ720930 MQF720928:MQF720930 NAB720928:NAB720930 NJX720928:NJX720930 NTT720928:NTT720930 ODP720928:ODP720930 ONL720928:ONL720930 OXH720928:OXH720930 PHD720928:PHD720930 PQZ720928:PQZ720930 QAV720928:QAV720930 QKR720928:QKR720930 QUN720928:QUN720930 REJ720928:REJ720930 ROF720928:ROF720930 RYB720928:RYB720930 SHX720928:SHX720930 SRT720928:SRT720930 TBP720928:TBP720930 TLL720928:TLL720930 TVH720928:TVH720930 UFD720928:UFD720930 UOZ720928:UOZ720930 UYV720928:UYV720930 VIR720928:VIR720930 VSN720928:VSN720930 WCJ720928:WCJ720930 WMF720928:WMF720930 WWB720928:WWB720930 T786464:T786466 JP786464:JP786466 TL786464:TL786466 ADH786464:ADH786466 AND786464:AND786466 AWZ786464:AWZ786466 BGV786464:BGV786466 BQR786464:BQR786466 CAN786464:CAN786466 CKJ786464:CKJ786466 CUF786464:CUF786466 DEB786464:DEB786466 DNX786464:DNX786466 DXT786464:DXT786466 EHP786464:EHP786466 ERL786464:ERL786466 FBH786464:FBH786466 FLD786464:FLD786466 FUZ786464:FUZ786466 GEV786464:GEV786466 GOR786464:GOR786466 GYN786464:GYN786466 HIJ786464:HIJ786466 HSF786464:HSF786466 ICB786464:ICB786466 ILX786464:ILX786466 IVT786464:IVT786466 JFP786464:JFP786466 JPL786464:JPL786466 JZH786464:JZH786466 KJD786464:KJD786466 KSZ786464:KSZ786466 LCV786464:LCV786466 LMR786464:LMR786466 LWN786464:LWN786466 MGJ786464:MGJ786466 MQF786464:MQF786466 NAB786464:NAB786466 NJX786464:NJX786466 NTT786464:NTT786466 ODP786464:ODP786466 ONL786464:ONL786466 OXH786464:OXH786466 PHD786464:PHD786466 PQZ786464:PQZ786466 QAV786464:QAV786466 QKR786464:QKR786466 QUN786464:QUN786466 REJ786464:REJ786466 ROF786464:ROF786466 RYB786464:RYB786466 SHX786464:SHX786466 SRT786464:SRT786466 TBP786464:TBP786466 TLL786464:TLL786466 TVH786464:TVH786466 UFD786464:UFD786466 UOZ786464:UOZ786466 UYV786464:UYV786466 VIR786464:VIR786466 VSN786464:VSN786466 WCJ786464:WCJ786466 WMF786464:WMF786466 WWB786464:WWB786466 T852000:T852002 JP852000:JP852002 TL852000:TL852002 ADH852000:ADH852002 AND852000:AND852002 AWZ852000:AWZ852002 BGV852000:BGV852002 BQR852000:BQR852002 CAN852000:CAN852002 CKJ852000:CKJ852002 CUF852000:CUF852002 DEB852000:DEB852002 DNX852000:DNX852002 DXT852000:DXT852002 EHP852000:EHP852002 ERL852000:ERL852002 FBH852000:FBH852002 FLD852000:FLD852002 FUZ852000:FUZ852002 GEV852000:GEV852002 GOR852000:GOR852002 GYN852000:GYN852002 HIJ852000:HIJ852002 HSF852000:HSF852002 ICB852000:ICB852002 ILX852000:ILX852002 IVT852000:IVT852002 JFP852000:JFP852002 JPL852000:JPL852002 JZH852000:JZH852002 KJD852000:KJD852002 KSZ852000:KSZ852002 LCV852000:LCV852002 LMR852000:LMR852002 LWN852000:LWN852002 MGJ852000:MGJ852002 MQF852000:MQF852002 NAB852000:NAB852002 NJX852000:NJX852002 NTT852000:NTT852002 ODP852000:ODP852002 ONL852000:ONL852002 OXH852000:OXH852002 PHD852000:PHD852002 PQZ852000:PQZ852002 QAV852000:QAV852002 QKR852000:QKR852002 QUN852000:QUN852002 REJ852000:REJ852002 ROF852000:ROF852002 RYB852000:RYB852002 SHX852000:SHX852002 SRT852000:SRT852002 TBP852000:TBP852002 TLL852000:TLL852002 TVH852000:TVH852002 UFD852000:UFD852002 UOZ852000:UOZ852002 UYV852000:UYV852002 VIR852000:VIR852002 VSN852000:VSN852002 WCJ852000:WCJ852002 WMF852000:WMF852002 WWB852000:WWB852002 T917536:T917538 JP917536:JP917538 TL917536:TL917538 ADH917536:ADH917538 AND917536:AND917538 AWZ917536:AWZ917538 BGV917536:BGV917538 BQR917536:BQR917538 CAN917536:CAN917538 CKJ917536:CKJ917538 CUF917536:CUF917538 DEB917536:DEB917538 DNX917536:DNX917538 DXT917536:DXT917538 EHP917536:EHP917538 ERL917536:ERL917538 FBH917536:FBH917538 FLD917536:FLD917538 FUZ917536:FUZ917538 GEV917536:GEV917538 GOR917536:GOR917538 GYN917536:GYN917538 HIJ917536:HIJ917538 HSF917536:HSF917538 ICB917536:ICB917538 ILX917536:ILX917538 IVT917536:IVT917538 JFP917536:JFP917538 JPL917536:JPL917538 JZH917536:JZH917538 KJD917536:KJD917538 KSZ917536:KSZ917538 LCV917536:LCV917538 LMR917536:LMR917538 LWN917536:LWN917538 MGJ917536:MGJ917538 MQF917536:MQF917538 NAB917536:NAB917538 NJX917536:NJX917538 NTT917536:NTT917538 ODP917536:ODP917538 ONL917536:ONL917538 OXH917536:OXH917538 PHD917536:PHD917538 PQZ917536:PQZ917538 QAV917536:QAV917538 QKR917536:QKR917538 QUN917536:QUN917538 REJ917536:REJ917538 ROF917536:ROF917538 RYB917536:RYB917538 SHX917536:SHX917538 SRT917536:SRT917538 TBP917536:TBP917538 TLL917536:TLL917538 TVH917536:TVH917538 UFD917536:UFD917538 UOZ917536:UOZ917538 UYV917536:UYV917538 VIR917536:VIR917538 VSN917536:VSN917538 WCJ917536:WCJ917538 WMF917536:WMF917538 WWB917536:WWB917538 T983072:T983074 JP983072:JP983074 TL983072:TL983074 ADH983072:ADH983074 AND983072:AND983074 AWZ983072:AWZ983074 BGV983072:BGV983074 BQR983072:BQR983074 CAN983072:CAN983074 CKJ983072:CKJ983074 CUF983072:CUF983074 DEB983072:DEB983074 DNX983072:DNX983074 DXT983072:DXT983074 EHP983072:EHP983074 ERL983072:ERL983074 FBH983072:FBH983074 FLD983072:FLD983074 FUZ983072:FUZ983074 GEV983072:GEV983074 GOR983072:GOR983074 GYN983072:GYN983074 HIJ983072:HIJ983074 HSF983072:HSF983074 ICB983072:ICB983074 ILX983072:ILX983074 IVT983072:IVT983074 JFP983072:JFP983074 JPL983072:JPL983074 JZH983072:JZH983074 KJD983072:KJD983074 KSZ983072:KSZ983074 LCV983072:LCV983074 LMR983072:LMR983074 LWN983072:LWN983074 MGJ983072:MGJ983074 MQF983072:MQF983074 NAB983072:NAB983074 NJX983072:NJX983074 NTT983072:NTT983074 ODP983072:ODP983074 ONL983072:ONL983074 OXH983072:OXH983074 PHD983072:PHD983074 PQZ983072:PQZ983074 QAV983072:QAV983074 QKR983072:QKR983074 QUN983072:QUN983074 REJ983072:REJ983074 ROF983072:ROF983074 RYB983072:RYB983074 SHX983072:SHX983074 SRT983072:SRT983074 TBP983072:TBP983074 TLL983072:TLL983074 TVH983072:TVH983074 UFD983072:UFD983074 UOZ983072:UOZ983074 UYV983072:UYV983074 VIR983072:VIR983074 VSN983072:VSN983074 WCJ983072:WCJ983074 WMF983072:WMF983074 WWB983072:WWB983074 V32:X35 JR32:JT35 TN32:TP35 ADJ32:ADL35 ANF32:ANH35 AXB32:AXD35 BGX32:BGZ35 BQT32:BQV35 CAP32:CAR35 CKL32:CKN35 CUH32:CUJ35 DED32:DEF35 DNZ32:DOB35 DXV32:DXX35 EHR32:EHT35 ERN32:ERP35 FBJ32:FBL35 FLF32:FLH35 FVB32:FVD35 GEX32:GEZ35 GOT32:GOV35 GYP32:GYR35 HIL32:HIN35 HSH32:HSJ35 ICD32:ICF35 ILZ32:IMB35 IVV32:IVX35 JFR32:JFT35 JPN32:JPP35 JZJ32:JZL35 KJF32:KJH35 KTB32:KTD35 LCX32:LCZ35 LMT32:LMV35 LWP32:LWR35 MGL32:MGN35 MQH32:MQJ35 NAD32:NAF35 NJZ32:NKB35 NTV32:NTX35 ODR32:ODT35 ONN32:ONP35 OXJ32:OXL35 PHF32:PHH35 PRB32:PRD35 QAX32:QAZ35 QKT32:QKV35 QUP32:QUR35 REL32:REN35 ROH32:ROJ35 RYD32:RYF35 SHZ32:SIB35 SRV32:SRX35 TBR32:TBT35 TLN32:TLP35 TVJ32:TVL35 UFF32:UFH35 UPB32:UPD35 UYX32:UYZ35 VIT32:VIV35 VSP32:VSR35 WCL32:WCN35 WMH32:WMJ35 WWD32:WWF35 V65568:X65571 JR65568:JT65571 TN65568:TP65571 ADJ65568:ADL65571 ANF65568:ANH65571 AXB65568:AXD65571 BGX65568:BGZ65571 BQT65568:BQV65571 CAP65568:CAR65571 CKL65568:CKN65571 CUH65568:CUJ65571 DED65568:DEF65571 DNZ65568:DOB65571 DXV65568:DXX65571 EHR65568:EHT65571 ERN65568:ERP65571 FBJ65568:FBL65571 FLF65568:FLH65571 FVB65568:FVD65571 GEX65568:GEZ65571 GOT65568:GOV65571 GYP65568:GYR65571 HIL65568:HIN65571 HSH65568:HSJ65571 ICD65568:ICF65571 ILZ65568:IMB65571 IVV65568:IVX65571 JFR65568:JFT65571 JPN65568:JPP65571 JZJ65568:JZL65571 KJF65568:KJH65571 KTB65568:KTD65571 LCX65568:LCZ65571 LMT65568:LMV65571 LWP65568:LWR65571 MGL65568:MGN65571 MQH65568:MQJ65571 NAD65568:NAF65571 NJZ65568:NKB65571 NTV65568:NTX65571 ODR65568:ODT65571 ONN65568:ONP65571 OXJ65568:OXL65571 PHF65568:PHH65571 PRB65568:PRD65571 QAX65568:QAZ65571 QKT65568:QKV65571 QUP65568:QUR65571 REL65568:REN65571 ROH65568:ROJ65571 RYD65568:RYF65571 SHZ65568:SIB65571 SRV65568:SRX65571 TBR65568:TBT65571 TLN65568:TLP65571 TVJ65568:TVL65571 UFF65568:UFH65571 UPB65568:UPD65571 UYX65568:UYZ65571 VIT65568:VIV65571 VSP65568:VSR65571 WCL65568:WCN65571 WMH65568:WMJ65571 WWD65568:WWF65571 V131104:X131107 JR131104:JT131107 TN131104:TP131107 ADJ131104:ADL131107 ANF131104:ANH131107 AXB131104:AXD131107 BGX131104:BGZ131107 BQT131104:BQV131107 CAP131104:CAR131107 CKL131104:CKN131107 CUH131104:CUJ131107 DED131104:DEF131107 DNZ131104:DOB131107 DXV131104:DXX131107 EHR131104:EHT131107 ERN131104:ERP131107 FBJ131104:FBL131107 FLF131104:FLH131107 FVB131104:FVD131107 GEX131104:GEZ131107 GOT131104:GOV131107 GYP131104:GYR131107 HIL131104:HIN131107 HSH131104:HSJ131107 ICD131104:ICF131107 ILZ131104:IMB131107 IVV131104:IVX131107 JFR131104:JFT131107 JPN131104:JPP131107 JZJ131104:JZL131107 KJF131104:KJH131107 KTB131104:KTD131107 LCX131104:LCZ131107 LMT131104:LMV131107 LWP131104:LWR131107 MGL131104:MGN131107 MQH131104:MQJ131107 NAD131104:NAF131107 NJZ131104:NKB131107 NTV131104:NTX131107 ODR131104:ODT131107 ONN131104:ONP131107 OXJ131104:OXL131107 PHF131104:PHH131107 PRB131104:PRD131107 QAX131104:QAZ131107 QKT131104:QKV131107 QUP131104:QUR131107 REL131104:REN131107 ROH131104:ROJ131107 RYD131104:RYF131107 SHZ131104:SIB131107 SRV131104:SRX131107 TBR131104:TBT131107 TLN131104:TLP131107 TVJ131104:TVL131107 UFF131104:UFH131107 UPB131104:UPD131107 UYX131104:UYZ131107 VIT131104:VIV131107 VSP131104:VSR131107 WCL131104:WCN131107 WMH131104:WMJ131107 WWD131104:WWF131107 V196640:X196643 JR196640:JT196643 TN196640:TP196643 ADJ196640:ADL196643 ANF196640:ANH196643 AXB196640:AXD196643 BGX196640:BGZ196643 BQT196640:BQV196643 CAP196640:CAR196643 CKL196640:CKN196643 CUH196640:CUJ196643 DED196640:DEF196643 DNZ196640:DOB196643 DXV196640:DXX196643 EHR196640:EHT196643 ERN196640:ERP196643 FBJ196640:FBL196643 FLF196640:FLH196643 FVB196640:FVD196643 GEX196640:GEZ196643 GOT196640:GOV196643 GYP196640:GYR196643 HIL196640:HIN196643 HSH196640:HSJ196643 ICD196640:ICF196643 ILZ196640:IMB196643 IVV196640:IVX196643 JFR196640:JFT196643 JPN196640:JPP196643 JZJ196640:JZL196643 KJF196640:KJH196643 KTB196640:KTD196643 LCX196640:LCZ196643 LMT196640:LMV196643 LWP196640:LWR196643 MGL196640:MGN196643 MQH196640:MQJ196643 NAD196640:NAF196643 NJZ196640:NKB196643 NTV196640:NTX196643 ODR196640:ODT196643 ONN196640:ONP196643 OXJ196640:OXL196643 PHF196640:PHH196643 PRB196640:PRD196643 QAX196640:QAZ196643 QKT196640:QKV196643 QUP196640:QUR196643 REL196640:REN196643 ROH196640:ROJ196643 RYD196640:RYF196643 SHZ196640:SIB196643 SRV196640:SRX196643 TBR196640:TBT196643 TLN196640:TLP196643 TVJ196640:TVL196643 UFF196640:UFH196643 UPB196640:UPD196643 UYX196640:UYZ196643 VIT196640:VIV196643 VSP196640:VSR196643 WCL196640:WCN196643 WMH196640:WMJ196643 WWD196640:WWF196643 V262176:X262179 JR262176:JT262179 TN262176:TP262179 ADJ262176:ADL262179 ANF262176:ANH262179 AXB262176:AXD262179 BGX262176:BGZ262179 BQT262176:BQV262179 CAP262176:CAR262179 CKL262176:CKN262179 CUH262176:CUJ262179 DED262176:DEF262179 DNZ262176:DOB262179 DXV262176:DXX262179 EHR262176:EHT262179 ERN262176:ERP262179 FBJ262176:FBL262179 FLF262176:FLH262179 FVB262176:FVD262179 GEX262176:GEZ262179 GOT262176:GOV262179 GYP262176:GYR262179 HIL262176:HIN262179 HSH262176:HSJ262179 ICD262176:ICF262179 ILZ262176:IMB262179 IVV262176:IVX262179 JFR262176:JFT262179 JPN262176:JPP262179 JZJ262176:JZL262179 KJF262176:KJH262179 KTB262176:KTD262179 LCX262176:LCZ262179 LMT262176:LMV262179 LWP262176:LWR262179 MGL262176:MGN262179 MQH262176:MQJ262179 NAD262176:NAF262179 NJZ262176:NKB262179 NTV262176:NTX262179 ODR262176:ODT262179 ONN262176:ONP262179 OXJ262176:OXL262179 PHF262176:PHH262179 PRB262176:PRD262179 QAX262176:QAZ262179 QKT262176:QKV262179 QUP262176:QUR262179 REL262176:REN262179 ROH262176:ROJ262179 RYD262176:RYF262179 SHZ262176:SIB262179 SRV262176:SRX262179 TBR262176:TBT262179 TLN262176:TLP262179 TVJ262176:TVL262179 UFF262176:UFH262179 UPB262176:UPD262179 UYX262176:UYZ262179 VIT262176:VIV262179 VSP262176:VSR262179 WCL262176:WCN262179 WMH262176:WMJ262179 WWD262176:WWF262179 V327712:X327715 JR327712:JT327715 TN327712:TP327715 ADJ327712:ADL327715 ANF327712:ANH327715 AXB327712:AXD327715 BGX327712:BGZ327715 BQT327712:BQV327715 CAP327712:CAR327715 CKL327712:CKN327715 CUH327712:CUJ327715 DED327712:DEF327715 DNZ327712:DOB327715 DXV327712:DXX327715 EHR327712:EHT327715 ERN327712:ERP327715 FBJ327712:FBL327715 FLF327712:FLH327715 FVB327712:FVD327715 GEX327712:GEZ327715 GOT327712:GOV327715 GYP327712:GYR327715 HIL327712:HIN327715 HSH327712:HSJ327715 ICD327712:ICF327715 ILZ327712:IMB327715 IVV327712:IVX327715 JFR327712:JFT327715 JPN327712:JPP327715 JZJ327712:JZL327715 KJF327712:KJH327715 KTB327712:KTD327715 LCX327712:LCZ327715 LMT327712:LMV327715 LWP327712:LWR327715 MGL327712:MGN327715 MQH327712:MQJ327715 NAD327712:NAF327715 NJZ327712:NKB327715 NTV327712:NTX327715 ODR327712:ODT327715 ONN327712:ONP327715 OXJ327712:OXL327715 PHF327712:PHH327715 PRB327712:PRD327715 QAX327712:QAZ327715 QKT327712:QKV327715 QUP327712:QUR327715 REL327712:REN327715 ROH327712:ROJ327715 RYD327712:RYF327715 SHZ327712:SIB327715 SRV327712:SRX327715 TBR327712:TBT327715 TLN327712:TLP327715 TVJ327712:TVL327715 UFF327712:UFH327715 UPB327712:UPD327715 UYX327712:UYZ327715 VIT327712:VIV327715 VSP327712:VSR327715 WCL327712:WCN327715 WMH327712:WMJ327715 WWD327712:WWF327715 V393248:X393251 JR393248:JT393251 TN393248:TP393251 ADJ393248:ADL393251 ANF393248:ANH393251 AXB393248:AXD393251 BGX393248:BGZ393251 BQT393248:BQV393251 CAP393248:CAR393251 CKL393248:CKN393251 CUH393248:CUJ393251 DED393248:DEF393251 DNZ393248:DOB393251 DXV393248:DXX393251 EHR393248:EHT393251 ERN393248:ERP393251 FBJ393248:FBL393251 FLF393248:FLH393251 FVB393248:FVD393251 GEX393248:GEZ393251 GOT393248:GOV393251 GYP393248:GYR393251 HIL393248:HIN393251 HSH393248:HSJ393251 ICD393248:ICF393251 ILZ393248:IMB393251 IVV393248:IVX393251 JFR393248:JFT393251 JPN393248:JPP393251 JZJ393248:JZL393251 KJF393248:KJH393251 KTB393248:KTD393251 LCX393248:LCZ393251 LMT393248:LMV393251 LWP393248:LWR393251 MGL393248:MGN393251 MQH393248:MQJ393251 NAD393248:NAF393251 NJZ393248:NKB393251 NTV393248:NTX393251 ODR393248:ODT393251 ONN393248:ONP393251 OXJ393248:OXL393251 PHF393248:PHH393251 PRB393248:PRD393251 QAX393248:QAZ393251 QKT393248:QKV393251 QUP393248:QUR393251 REL393248:REN393251 ROH393248:ROJ393251 RYD393248:RYF393251 SHZ393248:SIB393251 SRV393248:SRX393251 TBR393248:TBT393251 TLN393248:TLP393251 TVJ393248:TVL393251 UFF393248:UFH393251 UPB393248:UPD393251 UYX393248:UYZ393251 VIT393248:VIV393251 VSP393248:VSR393251 WCL393248:WCN393251 WMH393248:WMJ393251 WWD393248:WWF393251 V458784:X458787 JR458784:JT458787 TN458784:TP458787 ADJ458784:ADL458787 ANF458784:ANH458787 AXB458784:AXD458787 BGX458784:BGZ458787 BQT458784:BQV458787 CAP458784:CAR458787 CKL458784:CKN458787 CUH458784:CUJ458787 DED458784:DEF458787 DNZ458784:DOB458787 DXV458784:DXX458787 EHR458784:EHT458787 ERN458784:ERP458787 FBJ458784:FBL458787 FLF458784:FLH458787 FVB458784:FVD458787 GEX458784:GEZ458787 GOT458784:GOV458787 GYP458784:GYR458787 HIL458784:HIN458787 HSH458784:HSJ458787 ICD458784:ICF458787 ILZ458784:IMB458787 IVV458784:IVX458787 JFR458784:JFT458787 JPN458784:JPP458787 JZJ458784:JZL458787 KJF458784:KJH458787 KTB458784:KTD458787 LCX458784:LCZ458787 LMT458784:LMV458787 LWP458784:LWR458787 MGL458784:MGN458787 MQH458784:MQJ458787 NAD458784:NAF458787 NJZ458784:NKB458787 NTV458784:NTX458787 ODR458784:ODT458787 ONN458784:ONP458787 OXJ458784:OXL458787 PHF458784:PHH458787 PRB458784:PRD458787 QAX458784:QAZ458787 QKT458784:QKV458787 QUP458784:QUR458787 REL458784:REN458787 ROH458784:ROJ458787 RYD458784:RYF458787 SHZ458784:SIB458787 SRV458784:SRX458787 TBR458784:TBT458787 TLN458784:TLP458787 TVJ458784:TVL458787 UFF458784:UFH458787 UPB458784:UPD458787 UYX458784:UYZ458787 VIT458784:VIV458787 VSP458784:VSR458787 WCL458784:WCN458787 WMH458784:WMJ458787 WWD458784:WWF458787 V524320:X524323 JR524320:JT524323 TN524320:TP524323 ADJ524320:ADL524323 ANF524320:ANH524323 AXB524320:AXD524323 BGX524320:BGZ524323 BQT524320:BQV524323 CAP524320:CAR524323 CKL524320:CKN524323 CUH524320:CUJ524323 DED524320:DEF524323 DNZ524320:DOB524323 DXV524320:DXX524323 EHR524320:EHT524323 ERN524320:ERP524323 FBJ524320:FBL524323 FLF524320:FLH524323 FVB524320:FVD524323 GEX524320:GEZ524323 GOT524320:GOV524323 GYP524320:GYR524323 HIL524320:HIN524323 HSH524320:HSJ524323 ICD524320:ICF524323 ILZ524320:IMB524323 IVV524320:IVX524323 JFR524320:JFT524323 JPN524320:JPP524323 JZJ524320:JZL524323 KJF524320:KJH524323 KTB524320:KTD524323 LCX524320:LCZ524323 LMT524320:LMV524323 LWP524320:LWR524323 MGL524320:MGN524323 MQH524320:MQJ524323 NAD524320:NAF524323 NJZ524320:NKB524323 NTV524320:NTX524323 ODR524320:ODT524323 ONN524320:ONP524323 OXJ524320:OXL524323 PHF524320:PHH524323 PRB524320:PRD524323 QAX524320:QAZ524323 QKT524320:QKV524323 QUP524320:QUR524323 REL524320:REN524323 ROH524320:ROJ524323 RYD524320:RYF524323 SHZ524320:SIB524323 SRV524320:SRX524323 TBR524320:TBT524323 TLN524320:TLP524323 TVJ524320:TVL524323 UFF524320:UFH524323 UPB524320:UPD524323 UYX524320:UYZ524323 VIT524320:VIV524323 VSP524320:VSR524323 WCL524320:WCN524323 WMH524320:WMJ524323 WWD524320:WWF524323 V589856:X589859 JR589856:JT589859 TN589856:TP589859 ADJ589856:ADL589859 ANF589856:ANH589859 AXB589856:AXD589859 BGX589856:BGZ589859 BQT589856:BQV589859 CAP589856:CAR589859 CKL589856:CKN589859 CUH589856:CUJ589859 DED589856:DEF589859 DNZ589856:DOB589859 DXV589856:DXX589859 EHR589856:EHT589859 ERN589856:ERP589859 FBJ589856:FBL589859 FLF589856:FLH589859 FVB589856:FVD589859 GEX589856:GEZ589859 GOT589856:GOV589859 GYP589856:GYR589859 HIL589856:HIN589859 HSH589856:HSJ589859 ICD589856:ICF589859 ILZ589856:IMB589859 IVV589856:IVX589859 JFR589856:JFT589859 JPN589856:JPP589859 JZJ589856:JZL589859 KJF589856:KJH589859 KTB589856:KTD589859 LCX589856:LCZ589859 LMT589856:LMV589859 LWP589856:LWR589859 MGL589856:MGN589859 MQH589856:MQJ589859 NAD589856:NAF589859 NJZ589856:NKB589859 NTV589856:NTX589859 ODR589856:ODT589859 ONN589856:ONP589859 OXJ589856:OXL589859 PHF589856:PHH589859 PRB589856:PRD589859 QAX589856:QAZ589859 QKT589856:QKV589859 QUP589856:QUR589859 REL589856:REN589859 ROH589856:ROJ589859 RYD589856:RYF589859 SHZ589856:SIB589859 SRV589856:SRX589859 TBR589856:TBT589859 TLN589856:TLP589859 TVJ589856:TVL589859 UFF589856:UFH589859 UPB589856:UPD589859 UYX589856:UYZ589859 VIT589856:VIV589859 VSP589856:VSR589859 WCL589856:WCN589859 WMH589856:WMJ589859 WWD589856:WWF589859 V655392:X655395 JR655392:JT655395 TN655392:TP655395 ADJ655392:ADL655395 ANF655392:ANH655395 AXB655392:AXD655395 BGX655392:BGZ655395 BQT655392:BQV655395 CAP655392:CAR655395 CKL655392:CKN655395 CUH655392:CUJ655395 DED655392:DEF655395 DNZ655392:DOB655395 DXV655392:DXX655395 EHR655392:EHT655395 ERN655392:ERP655395 FBJ655392:FBL655395 FLF655392:FLH655395 FVB655392:FVD655395 GEX655392:GEZ655395 GOT655392:GOV655395 GYP655392:GYR655395 HIL655392:HIN655395 HSH655392:HSJ655395 ICD655392:ICF655395 ILZ655392:IMB655395 IVV655392:IVX655395 JFR655392:JFT655395 JPN655392:JPP655395 JZJ655392:JZL655395 KJF655392:KJH655395 KTB655392:KTD655395 LCX655392:LCZ655395 LMT655392:LMV655395 LWP655392:LWR655395 MGL655392:MGN655395 MQH655392:MQJ655395 NAD655392:NAF655395 NJZ655392:NKB655395 NTV655392:NTX655395 ODR655392:ODT655395 ONN655392:ONP655395 OXJ655392:OXL655395 PHF655392:PHH655395 PRB655392:PRD655395 QAX655392:QAZ655395 QKT655392:QKV655395 QUP655392:QUR655395 REL655392:REN655395 ROH655392:ROJ655395 RYD655392:RYF655395 SHZ655392:SIB655395 SRV655392:SRX655395 TBR655392:TBT655395 TLN655392:TLP655395 TVJ655392:TVL655395 UFF655392:UFH655395 UPB655392:UPD655395 UYX655392:UYZ655395 VIT655392:VIV655395 VSP655392:VSR655395 WCL655392:WCN655395 WMH655392:WMJ655395 WWD655392:WWF655395 V720928:X720931 JR720928:JT720931 TN720928:TP720931 ADJ720928:ADL720931 ANF720928:ANH720931 AXB720928:AXD720931 BGX720928:BGZ720931 BQT720928:BQV720931 CAP720928:CAR720931 CKL720928:CKN720931 CUH720928:CUJ720931 DED720928:DEF720931 DNZ720928:DOB720931 DXV720928:DXX720931 EHR720928:EHT720931 ERN720928:ERP720931 FBJ720928:FBL720931 FLF720928:FLH720931 FVB720928:FVD720931 GEX720928:GEZ720931 GOT720928:GOV720931 GYP720928:GYR720931 HIL720928:HIN720931 HSH720928:HSJ720931 ICD720928:ICF720931 ILZ720928:IMB720931 IVV720928:IVX720931 JFR720928:JFT720931 JPN720928:JPP720931 JZJ720928:JZL720931 KJF720928:KJH720931 KTB720928:KTD720931 LCX720928:LCZ720931 LMT720928:LMV720931 LWP720928:LWR720931 MGL720928:MGN720931 MQH720928:MQJ720931 NAD720928:NAF720931 NJZ720928:NKB720931 NTV720928:NTX720931 ODR720928:ODT720931 ONN720928:ONP720931 OXJ720928:OXL720931 PHF720928:PHH720931 PRB720928:PRD720931 QAX720928:QAZ720931 QKT720928:QKV720931 QUP720928:QUR720931 REL720928:REN720931 ROH720928:ROJ720931 RYD720928:RYF720931 SHZ720928:SIB720931 SRV720928:SRX720931 TBR720928:TBT720931 TLN720928:TLP720931 TVJ720928:TVL720931 UFF720928:UFH720931 UPB720928:UPD720931 UYX720928:UYZ720931 VIT720928:VIV720931 VSP720928:VSR720931 WCL720928:WCN720931 WMH720928:WMJ720931 WWD720928:WWF720931 V786464:X786467 JR786464:JT786467 TN786464:TP786467 ADJ786464:ADL786467 ANF786464:ANH786467 AXB786464:AXD786467 BGX786464:BGZ786467 BQT786464:BQV786467 CAP786464:CAR786467 CKL786464:CKN786467 CUH786464:CUJ786467 DED786464:DEF786467 DNZ786464:DOB786467 DXV786464:DXX786467 EHR786464:EHT786467 ERN786464:ERP786467 FBJ786464:FBL786467 FLF786464:FLH786467 FVB786464:FVD786467 GEX786464:GEZ786467 GOT786464:GOV786467 GYP786464:GYR786467 HIL786464:HIN786467 HSH786464:HSJ786467 ICD786464:ICF786467 ILZ786464:IMB786467 IVV786464:IVX786467 JFR786464:JFT786467 JPN786464:JPP786467 JZJ786464:JZL786467 KJF786464:KJH786467 KTB786464:KTD786467 LCX786464:LCZ786467 LMT786464:LMV786467 LWP786464:LWR786467 MGL786464:MGN786467 MQH786464:MQJ786467 NAD786464:NAF786467 NJZ786464:NKB786467 NTV786464:NTX786467 ODR786464:ODT786467 ONN786464:ONP786467 OXJ786464:OXL786467 PHF786464:PHH786467 PRB786464:PRD786467 QAX786464:QAZ786467 QKT786464:QKV786467 QUP786464:QUR786467 REL786464:REN786467 ROH786464:ROJ786467 RYD786464:RYF786467 SHZ786464:SIB786467 SRV786464:SRX786467 TBR786464:TBT786467 TLN786464:TLP786467 TVJ786464:TVL786467 UFF786464:UFH786467 UPB786464:UPD786467 UYX786464:UYZ786467 VIT786464:VIV786467 VSP786464:VSR786467 WCL786464:WCN786467 WMH786464:WMJ786467 WWD786464:WWF786467 V852000:X852003 JR852000:JT852003 TN852000:TP852003 ADJ852000:ADL852003 ANF852000:ANH852003 AXB852000:AXD852003 BGX852000:BGZ852003 BQT852000:BQV852003 CAP852000:CAR852003 CKL852000:CKN852003 CUH852000:CUJ852003 DED852000:DEF852003 DNZ852000:DOB852003 DXV852000:DXX852003 EHR852000:EHT852003 ERN852000:ERP852003 FBJ852000:FBL852003 FLF852000:FLH852003 FVB852000:FVD852003 GEX852000:GEZ852003 GOT852000:GOV852003 GYP852000:GYR852003 HIL852000:HIN852003 HSH852000:HSJ852003 ICD852000:ICF852003 ILZ852000:IMB852003 IVV852000:IVX852003 JFR852000:JFT852003 JPN852000:JPP852003 JZJ852000:JZL852003 KJF852000:KJH852003 KTB852000:KTD852003 LCX852000:LCZ852003 LMT852000:LMV852003 LWP852000:LWR852003 MGL852000:MGN852003 MQH852000:MQJ852003 NAD852000:NAF852003 NJZ852000:NKB852003 NTV852000:NTX852003 ODR852000:ODT852003 ONN852000:ONP852003 OXJ852000:OXL852003 PHF852000:PHH852003 PRB852000:PRD852003 QAX852000:QAZ852003 QKT852000:QKV852003 QUP852000:QUR852003 REL852000:REN852003 ROH852000:ROJ852003 RYD852000:RYF852003 SHZ852000:SIB852003 SRV852000:SRX852003 TBR852000:TBT852003 TLN852000:TLP852003 TVJ852000:TVL852003 UFF852000:UFH852003 UPB852000:UPD852003 UYX852000:UYZ852003 VIT852000:VIV852003 VSP852000:VSR852003 WCL852000:WCN852003 WMH852000:WMJ852003 WWD852000:WWF852003 V917536:X917539 JR917536:JT917539 TN917536:TP917539 ADJ917536:ADL917539 ANF917536:ANH917539 AXB917536:AXD917539 BGX917536:BGZ917539 BQT917536:BQV917539 CAP917536:CAR917539 CKL917536:CKN917539 CUH917536:CUJ917539 DED917536:DEF917539 DNZ917536:DOB917539 DXV917536:DXX917539 EHR917536:EHT917539 ERN917536:ERP917539 FBJ917536:FBL917539 FLF917536:FLH917539 FVB917536:FVD917539 GEX917536:GEZ917539 GOT917536:GOV917539 GYP917536:GYR917539 HIL917536:HIN917539 HSH917536:HSJ917539 ICD917536:ICF917539 ILZ917536:IMB917539 IVV917536:IVX917539 JFR917536:JFT917539 JPN917536:JPP917539 JZJ917536:JZL917539 KJF917536:KJH917539 KTB917536:KTD917539 LCX917536:LCZ917539 LMT917536:LMV917539 LWP917536:LWR917539 MGL917536:MGN917539 MQH917536:MQJ917539 NAD917536:NAF917539 NJZ917536:NKB917539 NTV917536:NTX917539 ODR917536:ODT917539 ONN917536:ONP917539 OXJ917536:OXL917539 PHF917536:PHH917539 PRB917536:PRD917539 QAX917536:QAZ917539 QKT917536:QKV917539 QUP917536:QUR917539 REL917536:REN917539 ROH917536:ROJ917539 RYD917536:RYF917539 SHZ917536:SIB917539 SRV917536:SRX917539 TBR917536:TBT917539 TLN917536:TLP917539 TVJ917536:TVL917539 UFF917536:UFH917539 UPB917536:UPD917539 UYX917536:UYZ917539 VIT917536:VIV917539 VSP917536:VSR917539 WCL917536:WCN917539 WMH917536:WMJ917539 WWD917536:WWF917539 V983072:X983075 JR983072:JT983075 TN983072:TP983075 ADJ983072:ADL983075 ANF983072:ANH983075 AXB983072:AXD983075 BGX983072:BGZ983075 BQT983072:BQV983075 CAP983072:CAR983075 CKL983072:CKN983075 CUH983072:CUJ983075 DED983072:DEF983075 DNZ983072:DOB983075 DXV983072:DXX983075 EHR983072:EHT983075 ERN983072:ERP983075 FBJ983072:FBL983075 FLF983072:FLH983075 FVB983072:FVD983075 GEX983072:GEZ983075 GOT983072:GOV983075 GYP983072:GYR983075 HIL983072:HIN983075 HSH983072:HSJ983075 ICD983072:ICF983075 ILZ983072:IMB983075 IVV983072:IVX983075 JFR983072:JFT983075 JPN983072:JPP983075 JZJ983072:JZL983075 KJF983072:KJH983075 KTB983072:KTD983075 LCX983072:LCZ983075 LMT983072:LMV983075 LWP983072:LWR983075 MGL983072:MGN983075 MQH983072:MQJ983075 NAD983072:NAF983075 NJZ983072:NKB983075 NTV983072:NTX983075 ODR983072:ODT983075 ONN983072:ONP983075 OXJ983072:OXL983075 PHF983072:PHH983075 PRB983072:PRD983075 QAX983072:QAZ983075 QKT983072:QKV983075 QUP983072:QUR983075 REL983072:REN983075 ROH983072:ROJ983075 RYD983072:RYF983075 SHZ983072:SIB983075 SRV983072:SRX983075 TBR983072:TBT983075 TLN983072:TLP983075 TVJ983072:TVL983075 UFF983072:UFH983075 UPB983072:UPD983075 UYX983072:UYZ983075 VIT983072:VIV983075 VSP983072:VSR983075 WCL983072:WCN983075 WMH983072:WMJ983075 WWD983072:WWF983075 T28:T29 JP28:JP29 TL28:TL29 ADH28:ADH29 AND28:AND29 AWZ28:AWZ29 BGV28:BGV29 BQR28:BQR29 CAN28:CAN29 CKJ28:CKJ29 CUF28:CUF29 DEB28:DEB29 DNX28:DNX29 DXT28:DXT29 EHP28:EHP29 ERL28:ERL29 FBH28:FBH29 FLD28:FLD29 FUZ28:FUZ29 GEV28:GEV29 GOR28:GOR29 GYN28:GYN29 HIJ28:HIJ29 HSF28:HSF29 ICB28:ICB29 ILX28:ILX29 IVT28:IVT29 JFP28:JFP29 JPL28:JPL29 JZH28:JZH29 KJD28:KJD29 KSZ28:KSZ29 LCV28:LCV29 LMR28:LMR29 LWN28:LWN29 MGJ28:MGJ29 MQF28:MQF29 NAB28:NAB29 NJX28:NJX29 NTT28:NTT29 ODP28:ODP29 ONL28:ONL29 OXH28:OXH29 PHD28:PHD29 PQZ28:PQZ29 QAV28:QAV29 QKR28:QKR29 QUN28:QUN29 REJ28:REJ29 ROF28:ROF29 RYB28:RYB29 SHX28:SHX29 SRT28:SRT29 TBP28:TBP29 TLL28:TLL29 TVH28:TVH29 UFD28:UFD29 UOZ28:UOZ29 UYV28:UYV29 VIR28:VIR29 VSN28:VSN29 WCJ28:WCJ29 WMF28:WMF29 WWB28:WWB29 T65564:T65565 JP65564:JP65565 TL65564:TL65565 ADH65564:ADH65565 AND65564:AND65565 AWZ65564:AWZ65565 BGV65564:BGV65565 BQR65564:BQR65565 CAN65564:CAN65565 CKJ65564:CKJ65565 CUF65564:CUF65565 DEB65564:DEB65565 DNX65564:DNX65565 DXT65564:DXT65565 EHP65564:EHP65565 ERL65564:ERL65565 FBH65564:FBH65565 FLD65564:FLD65565 FUZ65564:FUZ65565 GEV65564:GEV65565 GOR65564:GOR65565 GYN65564:GYN65565 HIJ65564:HIJ65565 HSF65564:HSF65565 ICB65564:ICB65565 ILX65564:ILX65565 IVT65564:IVT65565 JFP65564:JFP65565 JPL65564:JPL65565 JZH65564:JZH65565 KJD65564:KJD65565 KSZ65564:KSZ65565 LCV65564:LCV65565 LMR65564:LMR65565 LWN65564:LWN65565 MGJ65564:MGJ65565 MQF65564:MQF65565 NAB65564:NAB65565 NJX65564:NJX65565 NTT65564:NTT65565 ODP65564:ODP65565 ONL65564:ONL65565 OXH65564:OXH65565 PHD65564:PHD65565 PQZ65564:PQZ65565 QAV65564:QAV65565 QKR65564:QKR65565 QUN65564:QUN65565 REJ65564:REJ65565 ROF65564:ROF65565 RYB65564:RYB65565 SHX65564:SHX65565 SRT65564:SRT65565 TBP65564:TBP65565 TLL65564:TLL65565 TVH65564:TVH65565 UFD65564:UFD65565 UOZ65564:UOZ65565 UYV65564:UYV65565 VIR65564:VIR65565 VSN65564:VSN65565 WCJ65564:WCJ65565 WMF65564:WMF65565 WWB65564:WWB65565 T131100:T131101 JP131100:JP131101 TL131100:TL131101 ADH131100:ADH131101 AND131100:AND131101 AWZ131100:AWZ131101 BGV131100:BGV131101 BQR131100:BQR131101 CAN131100:CAN131101 CKJ131100:CKJ131101 CUF131100:CUF131101 DEB131100:DEB131101 DNX131100:DNX131101 DXT131100:DXT131101 EHP131100:EHP131101 ERL131100:ERL131101 FBH131100:FBH131101 FLD131100:FLD131101 FUZ131100:FUZ131101 GEV131100:GEV131101 GOR131100:GOR131101 GYN131100:GYN131101 HIJ131100:HIJ131101 HSF131100:HSF131101 ICB131100:ICB131101 ILX131100:ILX131101 IVT131100:IVT131101 JFP131100:JFP131101 JPL131100:JPL131101 JZH131100:JZH131101 KJD131100:KJD131101 KSZ131100:KSZ131101 LCV131100:LCV131101 LMR131100:LMR131101 LWN131100:LWN131101 MGJ131100:MGJ131101 MQF131100:MQF131101 NAB131100:NAB131101 NJX131100:NJX131101 NTT131100:NTT131101 ODP131100:ODP131101 ONL131100:ONL131101 OXH131100:OXH131101 PHD131100:PHD131101 PQZ131100:PQZ131101 QAV131100:QAV131101 QKR131100:QKR131101 QUN131100:QUN131101 REJ131100:REJ131101 ROF131100:ROF131101 RYB131100:RYB131101 SHX131100:SHX131101 SRT131100:SRT131101 TBP131100:TBP131101 TLL131100:TLL131101 TVH131100:TVH131101 UFD131100:UFD131101 UOZ131100:UOZ131101 UYV131100:UYV131101 VIR131100:VIR131101 VSN131100:VSN131101 WCJ131100:WCJ131101 WMF131100:WMF131101 WWB131100:WWB131101 T196636:T196637 JP196636:JP196637 TL196636:TL196637 ADH196636:ADH196637 AND196636:AND196637 AWZ196636:AWZ196637 BGV196636:BGV196637 BQR196636:BQR196637 CAN196636:CAN196637 CKJ196636:CKJ196637 CUF196636:CUF196637 DEB196636:DEB196637 DNX196636:DNX196637 DXT196636:DXT196637 EHP196636:EHP196637 ERL196636:ERL196637 FBH196636:FBH196637 FLD196636:FLD196637 FUZ196636:FUZ196637 GEV196636:GEV196637 GOR196636:GOR196637 GYN196636:GYN196637 HIJ196636:HIJ196637 HSF196636:HSF196637 ICB196636:ICB196637 ILX196636:ILX196637 IVT196636:IVT196637 JFP196636:JFP196637 JPL196636:JPL196637 JZH196636:JZH196637 KJD196636:KJD196637 KSZ196636:KSZ196637 LCV196636:LCV196637 LMR196636:LMR196637 LWN196636:LWN196637 MGJ196636:MGJ196637 MQF196636:MQF196637 NAB196636:NAB196637 NJX196636:NJX196637 NTT196636:NTT196637 ODP196636:ODP196637 ONL196636:ONL196637 OXH196636:OXH196637 PHD196636:PHD196637 PQZ196636:PQZ196637 QAV196636:QAV196637 QKR196636:QKR196637 QUN196636:QUN196637 REJ196636:REJ196637 ROF196636:ROF196637 RYB196636:RYB196637 SHX196636:SHX196637 SRT196636:SRT196637 TBP196636:TBP196637 TLL196636:TLL196637 TVH196636:TVH196637 UFD196636:UFD196637 UOZ196636:UOZ196637 UYV196636:UYV196637 VIR196636:VIR196637 VSN196636:VSN196637 WCJ196636:WCJ196637 WMF196636:WMF196637 WWB196636:WWB196637 T262172:T262173 JP262172:JP262173 TL262172:TL262173 ADH262172:ADH262173 AND262172:AND262173 AWZ262172:AWZ262173 BGV262172:BGV262173 BQR262172:BQR262173 CAN262172:CAN262173 CKJ262172:CKJ262173 CUF262172:CUF262173 DEB262172:DEB262173 DNX262172:DNX262173 DXT262172:DXT262173 EHP262172:EHP262173 ERL262172:ERL262173 FBH262172:FBH262173 FLD262172:FLD262173 FUZ262172:FUZ262173 GEV262172:GEV262173 GOR262172:GOR262173 GYN262172:GYN262173 HIJ262172:HIJ262173 HSF262172:HSF262173 ICB262172:ICB262173 ILX262172:ILX262173 IVT262172:IVT262173 JFP262172:JFP262173 JPL262172:JPL262173 JZH262172:JZH262173 KJD262172:KJD262173 KSZ262172:KSZ262173 LCV262172:LCV262173 LMR262172:LMR262173 LWN262172:LWN262173 MGJ262172:MGJ262173 MQF262172:MQF262173 NAB262172:NAB262173 NJX262172:NJX262173 NTT262172:NTT262173 ODP262172:ODP262173 ONL262172:ONL262173 OXH262172:OXH262173 PHD262172:PHD262173 PQZ262172:PQZ262173 QAV262172:QAV262173 QKR262172:QKR262173 QUN262172:QUN262173 REJ262172:REJ262173 ROF262172:ROF262173 RYB262172:RYB262173 SHX262172:SHX262173 SRT262172:SRT262173 TBP262172:TBP262173 TLL262172:TLL262173 TVH262172:TVH262173 UFD262172:UFD262173 UOZ262172:UOZ262173 UYV262172:UYV262173 VIR262172:VIR262173 VSN262172:VSN262173 WCJ262172:WCJ262173 WMF262172:WMF262173 WWB262172:WWB262173 T327708:T327709 JP327708:JP327709 TL327708:TL327709 ADH327708:ADH327709 AND327708:AND327709 AWZ327708:AWZ327709 BGV327708:BGV327709 BQR327708:BQR327709 CAN327708:CAN327709 CKJ327708:CKJ327709 CUF327708:CUF327709 DEB327708:DEB327709 DNX327708:DNX327709 DXT327708:DXT327709 EHP327708:EHP327709 ERL327708:ERL327709 FBH327708:FBH327709 FLD327708:FLD327709 FUZ327708:FUZ327709 GEV327708:GEV327709 GOR327708:GOR327709 GYN327708:GYN327709 HIJ327708:HIJ327709 HSF327708:HSF327709 ICB327708:ICB327709 ILX327708:ILX327709 IVT327708:IVT327709 JFP327708:JFP327709 JPL327708:JPL327709 JZH327708:JZH327709 KJD327708:KJD327709 KSZ327708:KSZ327709 LCV327708:LCV327709 LMR327708:LMR327709 LWN327708:LWN327709 MGJ327708:MGJ327709 MQF327708:MQF327709 NAB327708:NAB327709 NJX327708:NJX327709 NTT327708:NTT327709 ODP327708:ODP327709 ONL327708:ONL327709 OXH327708:OXH327709 PHD327708:PHD327709 PQZ327708:PQZ327709 QAV327708:QAV327709 QKR327708:QKR327709 QUN327708:QUN327709 REJ327708:REJ327709 ROF327708:ROF327709 RYB327708:RYB327709 SHX327708:SHX327709 SRT327708:SRT327709 TBP327708:TBP327709 TLL327708:TLL327709 TVH327708:TVH327709 UFD327708:UFD327709 UOZ327708:UOZ327709 UYV327708:UYV327709 VIR327708:VIR327709 VSN327708:VSN327709 WCJ327708:WCJ327709 WMF327708:WMF327709 WWB327708:WWB327709 T393244:T393245 JP393244:JP393245 TL393244:TL393245 ADH393244:ADH393245 AND393244:AND393245 AWZ393244:AWZ393245 BGV393244:BGV393245 BQR393244:BQR393245 CAN393244:CAN393245 CKJ393244:CKJ393245 CUF393244:CUF393245 DEB393244:DEB393245 DNX393244:DNX393245 DXT393244:DXT393245 EHP393244:EHP393245 ERL393244:ERL393245 FBH393244:FBH393245 FLD393244:FLD393245 FUZ393244:FUZ393245 GEV393244:GEV393245 GOR393244:GOR393245 GYN393244:GYN393245 HIJ393244:HIJ393245 HSF393244:HSF393245 ICB393244:ICB393245 ILX393244:ILX393245 IVT393244:IVT393245 JFP393244:JFP393245 JPL393244:JPL393245 JZH393244:JZH393245 KJD393244:KJD393245 KSZ393244:KSZ393245 LCV393244:LCV393245 LMR393244:LMR393245 LWN393244:LWN393245 MGJ393244:MGJ393245 MQF393244:MQF393245 NAB393244:NAB393245 NJX393244:NJX393245 NTT393244:NTT393245 ODP393244:ODP393245 ONL393244:ONL393245 OXH393244:OXH393245 PHD393244:PHD393245 PQZ393244:PQZ393245 QAV393244:QAV393245 QKR393244:QKR393245 QUN393244:QUN393245 REJ393244:REJ393245 ROF393244:ROF393245 RYB393244:RYB393245 SHX393244:SHX393245 SRT393244:SRT393245 TBP393244:TBP393245 TLL393244:TLL393245 TVH393244:TVH393245 UFD393244:UFD393245 UOZ393244:UOZ393245 UYV393244:UYV393245 VIR393244:VIR393245 VSN393244:VSN393245 WCJ393244:WCJ393245 WMF393244:WMF393245 WWB393244:WWB393245 T458780:T458781 JP458780:JP458781 TL458780:TL458781 ADH458780:ADH458781 AND458780:AND458781 AWZ458780:AWZ458781 BGV458780:BGV458781 BQR458780:BQR458781 CAN458780:CAN458781 CKJ458780:CKJ458781 CUF458780:CUF458781 DEB458780:DEB458781 DNX458780:DNX458781 DXT458780:DXT458781 EHP458780:EHP458781 ERL458780:ERL458781 FBH458780:FBH458781 FLD458780:FLD458781 FUZ458780:FUZ458781 GEV458780:GEV458781 GOR458780:GOR458781 GYN458780:GYN458781 HIJ458780:HIJ458781 HSF458780:HSF458781 ICB458780:ICB458781 ILX458780:ILX458781 IVT458780:IVT458781 JFP458780:JFP458781 JPL458780:JPL458781 JZH458780:JZH458781 KJD458780:KJD458781 KSZ458780:KSZ458781 LCV458780:LCV458781 LMR458780:LMR458781 LWN458780:LWN458781 MGJ458780:MGJ458781 MQF458780:MQF458781 NAB458780:NAB458781 NJX458780:NJX458781 NTT458780:NTT458781 ODP458780:ODP458781 ONL458780:ONL458781 OXH458780:OXH458781 PHD458780:PHD458781 PQZ458780:PQZ458781 QAV458780:QAV458781 QKR458780:QKR458781 QUN458780:QUN458781 REJ458780:REJ458781 ROF458780:ROF458781 RYB458780:RYB458781 SHX458780:SHX458781 SRT458780:SRT458781 TBP458780:TBP458781 TLL458780:TLL458781 TVH458780:TVH458781 UFD458780:UFD458781 UOZ458780:UOZ458781 UYV458780:UYV458781 VIR458780:VIR458781 VSN458780:VSN458781 WCJ458780:WCJ458781 WMF458780:WMF458781 WWB458780:WWB458781 T524316:T524317 JP524316:JP524317 TL524316:TL524317 ADH524316:ADH524317 AND524316:AND524317 AWZ524316:AWZ524317 BGV524316:BGV524317 BQR524316:BQR524317 CAN524316:CAN524317 CKJ524316:CKJ524317 CUF524316:CUF524317 DEB524316:DEB524317 DNX524316:DNX524317 DXT524316:DXT524317 EHP524316:EHP524317 ERL524316:ERL524317 FBH524316:FBH524317 FLD524316:FLD524317 FUZ524316:FUZ524317 GEV524316:GEV524317 GOR524316:GOR524317 GYN524316:GYN524317 HIJ524316:HIJ524317 HSF524316:HSF524317 ICB524316:ICB524317 ILX524316:ILX524317 IVT524316:IVT524317 JFP524316:JFP524317 JPL524316:JPL524317 JZH524316:JZH524317 KJD524316:KJD524317 KSZ524316:KSZ524317 LCV524316:LCV524317 LMR524316:LMR524317 LWN524316:LWN524317 MGJ524316:MGJ524317 MQF524316:MQF524317 NAB524316:NAB524317 NJX524316:NJX524317 NTT524316:NTT524317 ODP524316:ODP524317 ONL524316:ONL524317 OXH524316:OXH524317 PHD524316:PHD524317 PQZ524316:PQZ524317 QAV524316:QAV524317 QKR524316:QKR524317 QUN524316:QUN524317 REJ524316:REJ524317 ROF524316:ROF524317 RYB524316:RYB524317 SHX524316:SHX524317 SRT524316:SRT524317 TBP524316:TBP524317 TLL524316:TLL524317 TVH524316:TVH524317 UFD524316:UFD524317 UOZ524316:UOZ524317 UYV524316:UYV524317 VIR524316:VIR524317 VSN524316:VSN524317 WCJ524316:WCJ524317 WMF524316:WMF524317 WWB524316:WWB524317 T589852:T589853 JP589852:JP589853 TL589852:TL589853 ADH589852:ADH589853 AND589852:AND589853 AWZ589852:AWZ589853 BGV589852:BGV589853 BQR589852:BQR589853 CAN589852:CAN589853 CKJ589852:CKJ589853 CUF589852:CUF589853 DEB589852:DEB589853 DNX589852:DNX589853 DXT589852:DXT589853 EHP589852:EHP589853 ERL589852:ERL589853 FBH589852:FBH589853 FLD589852:FLD589853 FUZ589852:FUZ589853 GEV589852:GEV589853 GOR589852:GOR589853 GYN589852:GYN589853 HIJ589852:HIJ589853 HSF589852:HSF589853 ICB589852:ICB589853 ILX589852:ILX589853 IVT589852:IVT589853 JFP589852:JFP589853 JPL589852:JPL589853 JZH589852:JZH589853 KJD589852:KJD589853 KSZ589852:KSZ589853 LCV589852:LCV589853 LMR589852:LMR589853 LWN589852:LWN589853 MGJ589852:MGJ589853 MQF589852:MQF589853 NAB589852:NAB589853 NJX589852:NJX589853 NTT589852:NTT589853 ODP589852:ODP589853 ONL589852:ONL589853 OXH589852:OXH589853 PHD589852:PHD589853 PQZ589852:PQZ589853 QAV589852:QAV589853 QKR589852:QKR589853 QUN589852:QUN589853 REJ589852:REJ589853 ROF589852:ROF589853 RYB589852:RYB589853 SHX589852:SHX589853 SRT589852:SRT589853 TBP589852:TBP589853 TLL589852:TLL589853 TVH589852:TVH589853 UFD589852:UFD589853 UOZ589852:UOZ589853 UYV589852:UYV589853 VIR589852:VIR589853 VSN589852:VSN589853 WCJ589852:WCJ589853 WMF589852:WMF589853 WWB589852:WWB589853 T655388:T655389 JP655388:JP655389 TL655388:TL655389 ADH655388:ADH655389 AND655388:AND655389 AWZ655388:AWZ655389 BGV655388:BGV655389 BQR655388:BQR655389 CAN655388:CAN655389 CKJ655388:CKJ655389 CUF655388:CUF655389 DEB655388:DEB655389 DNX655388:DNX655389 DXT655388:DXT655389 EHP655388:EHP655389 ERL655388:ERL655389 FBH655388:FBH655389 FLD655388:FLD655389 FUZ655388:FUZ655389 GEV655388:GEV655389 GOR655388:GOR655389 GYN655388:GYN655389 HIJ655388:HIJ655389 HSF655388:HSF655389 ICB655388:ICB655389 ILX655388:ILX655389 IVT655388:IVT655389 JFP655388:JFP655389 JPL655388:JPL655389 JZH655388:JZH655389 KJD655388:KJD655389 KSZ655388:KSZ655389 LCV655388:LCV655389 LMR655388:LMR655389 LWN655388:LWN655389 MGJ655388:MGJ655389 MQF655388:MQF655389 NAB655388:NAB655389 NJX655388:NJX655389 NTT655388:NTT655389 ODP655388:ODP655389 ONL655388:ONL655389 OXH655388:OXH655389 PHD655388:PHD655389 PQZ655388:PQZ655389 QAV655388:QAV655389 QKR655388:QKR655389 QUN655388:QUN655389 REJ655388:REJ655389 ROF655388:ROF655389 RYB655388:RYB655389 SHX655388:SHX655389 SRT655388:SRT655389 TBP655388:TBP655389 TLL655388:TLL655389 TVH655388:TVH655389 UFD655388:UFD655389 UOZ655388:UOZ655389 UYV655388:UYV655389 VIR655388:VIR655389 VSN655388:VSN655389 WCJ655388:WCJ655389 WMF655388:WMF655389 WWB655388:WWB655389 T720924:T720925 JP720924:JP720925 TL720924:TL720925 ADH720924:ADH720925 AND720924:AND720925 AWZ720924:AWZ720925 BGV720924:BGV720925 BQR720924:BQR720925 CAN720924:CAN720925 CKJ720924:CKJ720925 CUF720924:CUF720925 DEB720924:DEB720925 DNX720924:DNX720925 DXT720924:DXT720925 EHP720924:EHP720925 ERL720924:ERL720925 FBH720924:FBH720925 FLD720924:FLD720925 FUZ720924:FUZ720925 GEV720924:GEV720925 GOR720924:GOR720925 GYN720924:GYN720925 HIJ720924:HIJ720925 HSF720924:HSF720925 ICB720924:ICB720925 ILX720924:ILX720925 IVT720924:IVT720925 JFP720924:JFP720925 JPL720924:JPL720925 JZH720924:JZH720925 KJD720924:KJD720925 KSZ720924:KSZ720925 LCV720924:LCV720925 LMR720924:LMR720925 LWN720924:LWN720925 MGJ720924:MGJ720925 MQF720924:MQF720925 NAB720924:NAB720925 NJX720924:NJX720925 NTT720924:NTT720925 ODP720924:ODP720925 ONL720924:ONL720925 OXH720924:OXH720925 PHD720924:PHD720925 PQZ720924:PQZ720925 QAV720924:QAV720925 QKR720924:QKR720925 QUN720924:QUN720925 REJ720924:REJ720925 ROF720924:ROF720925 RYB720924:RYB720925 SHX720924:SHX720925 SRT720924:SRT720925 TBP720924:TBP720925 TLL720924:TLL720925 TVH720924:TVH720925 UFD720924:UFD720925 UOZ720924:UOZ720925 UYV720924:UYV720925 VIR720924:VIR720925 VSN720924:VSN720925 WCJ720924:WCJ720925 WMF720924:WMF720925 WWB720924:WWB720925 T786460:T786461 JP786460:JP786461 TL786460:TL786461 ADH786460:ADH786461 AND786460:AND786461 AWZ786460:AWZ786461 BGV786460:BGV786461 BQR786460:BQR786461 CAN786460:CAN786461 CKJ786460:CKJ786461 CUF786460:CUF786461 DEB786460:DEB786461 DNX786460:DNX786461 DXT786460:DXT786461 EHP786460:EHP786461 ERL786460:ERL786461 FBH786460:FBH786461 FLD786460:FLD786461 FUZ786460:FUZ786461 GEV786460:GEV786461 GOR786460:GOR786461 GYN786460:GYN786461 HIJ786460:HIJ786461 HSF786460:HSF786461 ICB786460:ICB786461 ILX786460:ILX786461 IVT786460:IVT786461 JFP786460:JFP786461 JPL786460:JPL786461 JZH786460:JZH786461 KJD786460:KJD786461 KSZ786460:KSZ786461 LCV786460:LCV786461 LMR786460:LMR786461 LWN786460:LWN786461 MGJ786460:MGJ786461 MQF786460:MQF786461 NAB786460:NAB786461 NJX786460:NJX786461 NTT786460:NTT786461 ODP786460:ODP786461 ONL786460:ONL786461 OXH786460:OXH786461 PHD786460:PHD786461 PQZ786460:PQZ786461 QAV786460:QAV786461 QKR786460:QKR786461 QUN786460:QUN786461 REJ786460:REJ786461 ROF786460:ROF786461 RYB786460:RYB786461 SHX786460:SHX786461 SRT786460:SRT786461 TBP786460:TBP786461 TLL786460:TLL786461 TVH786460:TVH786461 UFD786460:UFD786461 UOZ786460:UOZ786461 UYV786460:UYV786461 VIR786460:VIR786461 VSN786460:VSN786461 WCJ786460:WCJ786461 WMF786460:WMF786461 WWB786460:WWB786461 T851996:T851997 JP851996:JP851997 TL851996:TL851997 ADH851996:ADH851997 AND851996:AND851997 AWZ851996:AWZ851997 BGV851996:BGV851997 BQR851996:BQR851997 CAN851996:CAN851997 CKJ851996:CKJ851997 CUF851996:CUF851997 DEB851996:DEB851997 DNX851996:DNX851997 DXT851996:DXT851997 EHP851996:EHP851997 ERL851996:ERL851997 FBH851996:FBH851997 FLD851996:FLD851997 FUZ851996:FUZ851997 GEV851996:GEV851997 GOR851996:GOR851997 GYN851996:GYN851997 HIJ851996:HIJ851997 HSF851996:HSF851997 ICB851996:ICB851997 ILX851996:ILX851997 IVT851996:IVT851997 JFP851996:JFP851997 JPL851996:JPL851997 JZH851996:JZH851997 KJD851996:KJD851997 KSZ851996:KSZ851997 LCV851996:LCV851997 LMR851996:LMR851997 LWN851996:LWN851997 MGJ851996:MGJ851997 MQF851996:MQF851997 NAB851996:NAB851997 NJX851996:NJX851997 NTT851996:NTT851997 ODP851996:ODP851997 ONL851996:ONL851997 OXH851996:OXH851997 PHD851996:PHD851997 PQZ851996:PQZ851997 QAV851996:QAV851997 QKR851996:QKR851997 QUN851996:QUN851997 REJ851996:REJ851997 ROF851996:ROF851997 RYB851996:RYB851997 SHX851996:SHX851997 SRT851996:SRT851997 TBP851996:TBP851997 TLL851996:TLL851997 TVH851996:TVH851997 UFD851996:UFD851997 UOZ851996:UOZ851997 UYV851996:UYV851997 VIR851996:VIR851997 VSN851996:VSN851997 WCJ851996:WCJ851997 WMF851996:WMF851997 WWB851996:WWB851997 T917532:T917533 JP917532:JP917533 TL917532:TL917533 ADH917532:ADH917533 AND917532:AND917533 AWZ917532:AWZ917533 BGV917532:BGV917533 BQR917532:BQR917533 CAN917532:CAN917533 CKJ917532:CKJ917533 CUF917532:CUF917533 DEB917532:DEB917533 DNX917532:DNX917533 DXT917532:DXT917533 EHP917532:EHP917533 ERL917532:ERL917533 FBH917532:FBH917533 FLD917532:FLD917533 FUZ917532:FUZ917533 GEV917532:GEV917533 GOR917532:GOR917533 GYN917532:GYN917533 HIJ917532:HIJ917533 HSF917532:HSF917533 ICB917532:ICB917533 ILX917532:ILX917533 IVT917532:IVT917533 JFP917532:JFP917533 JPL917532:JPL917533 JZH917532:JZH917533 KJD917532:KJD917533 KSZ917532:KSZ917533 LCV917532:LCV917533 LMR917532:LMR917533 LWN917532:LWN917533 MGJ917532:MGJ917533 MQF917532:MQF917533 NAB917532:NAB917533 NJX917532:NJX917533 NTT917532:NTT917533 ODP917532:ODP917533 ONL917532:ONL917533 OXH917532:OXH917533 PHD917532:PHD917533 PQZ917532:PQZ917533 QAV917532:QAV917533 QKR917532:QKR917533 QUN917532:QUN917533 REJ917532:REJ917533 ROF917532:ROF917533 RYB917532:RYB917533 SHX917532:SHX917533 SRT917532:SRT917533 TBP917532:TBP917533 TLL917532:TLL917533 TVH917532:TVH917533 UFD917532:UFD917533 UOZ917532:UOZ917533 UYV917532:UYV917533 VIR917532:VIR917533 VSN917532:VSN917533 WCJ917532:WCJ917533 WMF917532:WMF917533 WWB917532:WWB917533 T983068:T983069 JP983068:JP983069 TL983068:TL983069 ADH983068:ADH983069 AND983068:AND983069 AWZ983068:AWZ983069 BGV983068:BGV983069 BQR983068:BQR983069 CAN983068:CAN983069 CKJ983068:CKJ983069 CUF983068:CUF983069 DEB983068:DEB983069 DNX983068:DNX983069 DXT983068:DXT983069 EHP983068:EHP983069 ERL983068:ERL983069 FBH983068:FBH983069 FLD983068:FLD983069 FUZ983068:FUZ983069 GEV983068:GEV983069 GOR983068:GOR983069 GYN983068:GYN983069 HIJ983068:HIJ983069 HSF983068:HSF983069 ICB983068:ICB983069 ILX983068:ILX983069 IVT983068:IVT983069 JFP983068:JFP983069 JPL983068:JPL983069 JZH983068:JZH983069 KJD983068:KJD983069 KSZ983068:KSZ983069 LCV983068:LCV983069 LMR983068:LMR983069 LWN983068:LWN983069 MGJ983068:MGJ983069 MQF983068:MQF983069 NAB983068:NAB983069 NJX983068:NJX983069 NTT983068:NTT983069 ODP983068:ODP983069 ONL983068:ONL983069 OXH983068:OXH983069 PHD983068:PHD983069 PQZ983068:PQZ983069 QAV983068:QAV983069 QKR983068:QKR983069 QUN983068:QUN983069 REJ983068:REJ983069 ROF983068:ROF983069 RYB983068:RYB983069 SHX983068:SHX983069 SRT983068:SRT983069 TBP983068:TBP983069 TLL983068:TLL983069 TVH983068:TVH983069 UFD983068:UFD983069 UOZ983068:UOZ983069 UYV983068:UYV983069 VIR983068:VIR983069 VSN983068:VSN983069 WCJ983068:WCJ983069 WMF983068:WMF983069 WWB983068:WWB983069 F17:H17 JB17:JD17 SX17:SZ17 ACT17:ACV17 AMP17:AMR17 AWL17:AWN17 BGH17:BGJ17 BQD17:BQF17 BZZ17:CAB17 CJV17:CJX17 CTR17:CTT17 DDN17:DDP17 DNJ17:DNL17 DXF17:DXH17 EHB17:EHD17 EQX17:EQZ17 FAT17:FAV17 FKP17:FKR17 FUL17:FUN17 GEH17:GEJ17 GOD17:GOF17 GXZ17:GYB17 HHV17:HHX17 HRR17:HRT17 IBN17:IBP17 ILJ17:ILL17 IVF17:IVH17 JFB17:JFD17 JOX17:JOZ17 JYT17:JYV17 KIP17:KIR17 KSL17:KSN17 LCH17:LCJ17 LMD17:LMF17 LVZ17:LWB17 MFV17:MFX17 MPR17:MPT17 MZN17:MZP17 NJJ17:NJL17 NTF17:NTH17 ODB17:ODD17 OMX17:OMZ17 OWT17:OWV17 PGP17:PGR17 PQL17:PQN17 QAH17:QAJ17 QKD17:QKF17 QTZ17:QUB17 RDV17:RDX17 RNR17:RNT17 RXN17:RXP17 SHJ17:SHL17 SRF17:SRH17 TBB17:TBD17 TKX17:TKZ17 TUT17:TUV17 UEP17:UER17 UOL17:UON17 UYH17:UYJ17 VID17:VIF17 VRZ17:VSB17 WBV17:WBX17 WLR17:WLT17 WVN17:WVP17 F65553:H65553 JB65553:JD65553 SX65553:SZ65553 ACT65553:ACV65553 AMP65553:AMR65553 AWL65553:AWN65553 BGH65553:BGJ65553 BQD65553:BQF65553 BZZ65553:CAB65553 CJV65553:CJX65553 CTR65553:CTT65553 DDN65553:DDP65553 DNJ65553:DNL65553 DXF65553:DXH65553 EHB65553:EHD65553 EQX65553:EQZ65553 FAT65553:FAV65553 FKP65553:FKR65553 FUL65553:FUN65553 GEH65553:GEJ65553 GOD65553:GOF65553 GXZ65553:GYB65553 HHV65553:HHX65553 HRR65553:HRT65553 IBN65553:IBP65553 ILJ65553:ILL65553 IVF65553:IVH65553 JFB65553:JFD65553 JOX65553:JOZ65553 JYT65553:JYV65553 KIP65553:KIR65553 KSL65553:KSN65553 LCH65553:LCJ65553 LMD65553:LMF65553 LVZ65553:LWB65553 MFV65553:MFX65553 MPR65553:MPT65553 MZN65553:MZP65553 NJJ65553:NJL65553 NTF65553:NTH65553 ODB65553:ODD65553 OMX65553:OMZ65553 OWT65553:OWV65553 PGP65553:PGR65553 PQL65553:PQN65553 QAH65553:QAJ65553 QKD65553:QKF65553 QTZ65553:QUB65553 RDV65553:RDX65553 RNR65553:RNT65553 RXN65553:RXP65553 SHJ65553:SHL65553 SRF65553:SRH65553 TBB65553:TBD65553 TKX65553:TKZ65553 TUT65553:TUV65553 UEP65553:UER65553 UOL65553:UON65553 UYH65553:UYJ65553 VID65553:VIF65553 VRZ65553:VSB65553 WBV65553:WBX65553 WLR65553:WLT65553 WVN65553:WVP65553 F131089:H131089 JB131089:JD131089 SX131089:SZ131089 ACT131089:ACV131089 AMP131089:AMR131089 AWL131089:AWN131089 BGH131089:BGJ131089 BQD131089:BQF131089 BZZ131089:CAB131089 CJV131089:CJX131089 CTR131089:CTT131089 DDN131089:DDP131089 DNJ131089:DNL131089 DXF131089:DXH131089 EHB131089:EHD131089 EQX131089:EQZ131089 FAT131089:FAV131089 FKP131089:FKR131089 FUL131089:FUN131089 GEH131089:GEJ131089 GOD131089:GOF131089 GXZ131089:GYB131089 HHV131089:HHX131089 HRR131089:HRT131089 IBN131089:IBP131089 ILJ131089:ILL131089 IVF131089:IVH131089 JFB131089:JFD131089 JOX131089:JOZ131089 JYT131089:JYV131089 KIP131089:KIR131089 KSL131089:KSN131089 LCH131089:LCJ131089 LMD131089:LMF131089 LVZ131089:LWB131089 MFV131089:MFX131089 MPR131089:MPT131089 MZN131089:MZP131089 NJJ131089:NJL131089 NTF131089:NTH131089 ODB131089:ODD131089 OMX131089:OMZ131089 OWT131089:OWV131089 PGP131089:PGR131089 PQL131089:PQN131089 QAH131089:QAJ131089 QKD131089:QKF131089 QTZ131089:QUB131089 RDV131089:RDX131089 RNR131089:RNT131089 RXN131089:RXP131089 SHJ131089:SHL131089 SRF131089:SRH131089 TBB131089:TBD131089 TKX131089:TKZ131089 TUT131089:TUV131089 UEP131089:UER131089 UOL131089:UON131089 UYH131089:UYJ131089 VID131089:VIF131089 VRZ131089:VSB131089 WBV131089:WBX131089 WLR131089:WLT131089 WVN131089:WVP131089 F196625:H196625 JB196625:JD196625 SX196625:SZ196625 ACT196625:ACV196625 AMP196625:AMR196625 AWL196625:AWN196625 BGH196625:BGJ196625 BQD196625:BQF196625 BZZ196625:CAB196625 CJV196625:CJX196625 CTR196625:CTT196625 DDN196625:DDP196625 DNJ196625:DNL196625 DXF196625:DXH196625 EHB196625:EHD196625 EQX196625:EQZ196625 FAT196625:FAV196625 FKP196625:FKR196625 FUL196625:FUN196625 GEH196625:GEJ196625 GOD196625:GOF196625 GXZ196625:GYB196625 HHV196625:HHX196625 HRR196625:HRT196625 IBN196625:IBP196625 ILJ196625:ILL196625 IVF196625:IVH196625 JFB196625:JFD196625 JOX196625:JOZ196625 JYT196625:JYV196625 KIP196625:KIR196625 KSL196625:KSN196625 LCH196625:LCJ196625 LMD196625:LMF196625 LVZ196625:LWB196625 MFV196625:MFX196625 MPR196625:MPT196625 MZN196625:MZP196625 NJJ196625:NJL196625 NTF196625:NTH196625 ODB196625:ODD196625 OMX196625:OMZ196625 OWT196625:OWV196625 PGP196625:PGR196625 PQL196625:PQN196625 QAH196625:QAJ196625 QKD196625:QKF196625 QTZ196625:QUB196625 RDV196625:RDX196625 RNR196625:RNT196625 RXN196625:RXP196625 SHJ196625:SHL196625 SRF196625:SRH196625 TBB196625:TBD196625 TKX196625:TKZ196625 TUT196625:TUV196625 UEP196625:UER196625 UOL196625:UON196625 UYH196625:UYJ196625 VID196625:VIF196625 VRZ196625:VSB196625 WBV196625:WBX196625 WLR196625:WLT196625 WVN196625:WVP196625 F262161:H262161 JB262161:JD262161 SX262161:SZ262161 ACT262161:ACV262161 AMP262161:AMR262161 AWL262161:AWN262161 BGH262161:BGJ262161 BQD262161:BQF262161 BZZ262161:CAB262161 CJV262161:CJX262161 CTR262161:CTT262161 DDN262161:DDP262161 DNJ262161:DNL262161 DXF262161:DXH262161 EHB262161:EHD262161 EQX262161:EQZ262161 FAT262161:FAV262161 FKP262161:FKR262161 FUL262161:FUN262161 GEH262161:GEJ262161 GOD262161:GOF262161 GXZ262161:GYB262161 HHV262161:HHX262161 HRR262161:HRT262161 IBN262161:IBP262161 ILJ262161:ILL262161 IVF262161:IVH262161 JFB262161:JFD262161 JOX262161:JOZ262161 JYT262161:JYV262161 KIP262161:KIR262161 KSL262161:KSN262161 LCH262161:LCJ262161 LMD262161:LMF262161 LVZ262161:LWB262161 MFV262161:MFX262161 MPR262161:MPT262161 MZN262161:MZP262161 NJJ262161:NJL262161 NTF262161:NTH262161 ODB262161:ODD262161 OMX262161:OMZ262161 OWT262161:OWV262161 PGP262161:PGR262161 PQL262161:PQN262161 QAH262161:QAJ262161 QKD262161:QKF262161 QTZ262161:QUB262161 RDV262161:RDX262161 RNR262161:RNT262161 RXN262161:RXP262161 SHJ262161:SHL262161 SRF262161:SRH262161 TBB262161:TBD262161 TKX262161:TKZ262161 TUT262161:TUV262161 UEP262161:UER262161 UOL262161:UON262161 UYH262161:UYJ262161 VID262161:VIF262161 VRZ262161:VSB262161 WBV262161:WBX262161 WLR262161:WLT262161 WVN262161:WVP262161 F327697:H327697 JB327697:JD327697 SX327697:SZ327697 ACT327697:ACV327697 AMP327697:AMR327697 AWL327697:AWN327697 BGH327697:BGJ327697 BQD327697:BQF327697 BZZ327697:CAB327697 CJV327697:CJX327697 CTR327697:CTT327697 DDN327697:DDP327697 DNJ327697:DNL327697 DXF327697:DXH327697 EHB327697:EHD327697 EQX327697:EQZ327697 FAT327697:FAV327697 FKP327697:FKR327697 FUL327697:FUN327697 GEH327697:GEJ327697 GOD327697:GOF327697 GXZ327697:GYB327697 HHV327697:HHX327697 HRR327697:HRT327697 IBN327697:IBP327697 ILJ327697:ILL327697 IVF327697:IVH327697 JFB327697:JFD327697 JOX327697:JOZ327697 JYT327697:JYV327697 KIP327697:KIR327697 KSL327697:KSN327697 LCH327697:LCJ327697 LMD327697:LMF327697 LVZ327697:LWB327697 MFV327697:MFX327697 MPR327697:MPT327697 MZN327697:MZP327697 NJJ327697:NJL327697 NTF327697:NTH327697 ODB327697:ODD327697 OMX327697:OMZ327697 OWT327697:OWV327697 PGP327697:PGR327697 PQL327697:PQN327697 QAH327697:QAJ327697 QKD327697:QKF327697 QTZ327697:QUB327697 RDV327697:RDX327697 RNR327697:RNT327697 RXN327697:RXP327697 SHJ327697:SHL327697 SRF327697:SRH327697 TBB327697:TBD327697 TKX327697:TKZ327697 TUT327697:TUV327697 UEP327697:UER327697 UOL327697:UON327697 UYH327697:UYJ327697 VID327697:VIF327697 VRZ327697:VSB327697 WBV327697:WBX327697 WLR327697:WLT327697 WVN327697:WVP327697 F393233:H393233 JB393233:JD393233 SX393233:SZ393233 ACT393233:ACV393233 AMP393233:AMR393233 AWL393233:AWN393233 BGH393233:BGJ393233 BQD393233:BQF393233 BZZ393233:CAB393233 CJV393233:CJX393233 CTR393233:CTT393233 DDN393233:DDP393233 DNJ393233:DNL393233 DXF393233:DXH393233 EHB393233:EHD393233 EQX393233:EQZ393233 FAT393233:FAV393233 FKP393233:FKR393233 FUL393233:FUN393233 GEH393233:GEJ393233 GOD393233:GOF393233 GXZ393233:GYB393233 HHV393233:HHX393233 HRR393233:HRT393233 IBN393233:IBP393233 ILJ393233:ILL393233 IVF393233:IVH393233 JFB393233:JFD393233 JOX393233:JOZ393233 JYT393233:JYV393233 KIP393233:KIR393233 KSL393233:KSN393233 LCH393233:LCJ393233 LMD393233:LMF393233 LVZ393233:LWB393233 MFV393233:MFX393233 MPR393233:MPT393233 MZN393233:MZP393233 NJJ393233:NJL393233 NTF393233:NTH393233 ODB393233:ODD393233 OMX393233:OMZ393233 OWT393233:OWV393233 PGP393233:PGR393233 PQL393233:PQN393233 QAH393233:QAJ393233 QKD393233:QKF393233 QTZ393233:QUB393233 RDV393233:RDX393233 RNR393233:RNT393233 RXN393233:RXP393233 SHJ393233:SHL393233 SRF393233:SRH393233 TBB393233:TBD393233 TKX393233:TKZ393233 TUT393233:TUV393233 UEP393233:UER393233 UOL393233:UON393233 UYH393233:UYJ393233 VID393233:VIF393233 VRZ393233:VSB393233 WBV393233:WBX393233 WLR393233:WLT393233 WVN393233:WVP393233 F458769:H458769 JB458769:JD458769 SX458769:SZ458769 ACT458769:ACV458769 AMP458769:AMR458769 AWL458769:AWN458769 BGH458769:BGJ458769 BQD458769:BQF458769 BZZ458769:CAB458769 CJV458769:CJX458769 CTR458769:CTT458769 DDN458769:DDP458769 DNJ458769:DNL458769 DXF458769:DXH458769 EHB458769:EHD458769 EQX458769:EQZ458769 FAT458769:FAV458769 FKP458769:FKR458769 FUL458769:FUN458769 GEH458769:GEJ458769 GOD458769:GOF458769 GXZ458769:GYB458769 HHV458769:HHX458769 HRR458769:HRT458769 IBN458769:IBP458769 ILJ458769:ILL458769 IVF458769:IVH458769 JFB458769:JFD458769 JOX458769:JOZ458769 JYT458769:JYV458769 KIP458769:KIR458769 KSL458769:KSN458769 LCH458769:LCJ458769 LMD458769:LMF458769 LVZ458769:LWB458769 MFV458769:MFX458769 MPR458769:MPT458769 MZN458769:MZP458769 NJJ458769:NJL458769 NTF458769:NTH458769 ODB458769:ODD458769 OMX458769:OMZ458769 OWT458769:OWV458769 PGP458769:PGR458769 PQL458769:PQN458769 QAH458769:QAJ458769 QKD458769:QKF458769 QTZ458769:QUB458769 RDV458769:RDX458769 RNR458769:RNT458769 RXN458769:RXP458769 SHJ458769:SHL458769 SRF458769:SRH458769 TBB458769:TBD458769 TKX458769:TKZ458769 TUT458769:TUV458769 UEP458769:UER458769 UOL458769:UON458769 UYH458769:UYJ458769 VID458769:VIF458769 VRZ458769:VSB458769 WBV458769:WBX458769 WLR458769:WLT458769 WVN458769:WVP458769 F524305:H524305 JB524305:JD524305 SX524305:SZ524305 ACT524305:ACV524305 AMP524305:AMR524305 AWL524305:AWN524305 BGH524305:BGJ524305 BQD524305:BQF524305 BZZ524305:CAB524305 CJV524305:CJX524305 CTR524305:CTT524305 DDN524305:DDP524305 DNJ524305:DNL524305 DXF524305:DXH524305 EHB524305:EHD524305 EQX524305:EQZ524305 FAT524305:FAV524305 FKP524305:FKR524305 FUL524305:FUN524305 GEH524305:GEJ524305 GOD524305:GOF524305 GXZ524305:GYB524305 HHV524305:HHX524305 HRR524305:HRT524305 IBN524305:IBP524305 ILJ524305:ILL524305 IVF524305:IVH524305 JFB524305:JFD524305 JOX524305:JOZ524305 JYT524305:JYV524305 KIP524305:KIR524305 KSL524305:KSN524305 LCH524305:LCJ524305 LMD524305:LMF524305 LVZ524305:LWB524305 MFV524305:MFX524305 MPR524305:MPT524305 MZN524305:MZP524305 NJJ524305:NJL524305 NTF524305:NTH524305 ODB524305:ODD524305 OMX524305:OMZ524305 OWT524305:OWV524305 PGP524305:PGR524305 PQL524305:PQN524305 QAH524305:QAJ524305 QKD524305:QKF524305 QTZ524305:QUB524305 RDV524305:RDX524305 RNR524305:RNT524305 RXN524305:RXP524305 SHJ524305:SHL524305 SRF524305:SRH524305 TBB524305:TBD524305 TKX524305:TKZ524305 TUT524305:TUV524305 UEP524305:UER524305 UOL524305:UON524305 UYH524305:UYJ524305 VID524305:VIF524305 VRZ524305:VSB524305 WBV524305:WBX524305 WLR524305:WLT524305 WVN524305:WVP524305 F589841:H589841 JB589841:JD589841 SX589841:SZ589841 ACT589841:ACV589841 AMP589841:AMR589841 AWL589841:AWN589841 BGH589841:BGJ589841 BQD589841:BQF589841 BZZ589841:CAB589841 CJV589841:CJX589841 CTR589841:CTT589841 DDN589841:DDP589841 DNJ589841:DNL589841 DXF589841:DXH589841 EHB589841:EHD589841 EQX589841:EQZ589841 FAT589841:FAV589841 FKP589841:FKR589841 FUL589841:FUN589841 GEH589841:GEJ589841 GOD589841:GOF589841 GXZ589841:GYB589841 HHV589841:HHX589841 HRR589841:HRT589841 IBN589841:IBP589841 ILJ589841:ILL589841 IVF589841:IVH589841 JFB589841:JFD589841 JOX589841:JOZ589841 JYT589841:JYV589841 KIP589841:KIR589841 KSL589841:KSN589841 LCH589841:LCJ589841 LMD589841:LMF589841 LVZ589841:LWB589841 MFV589841:MFX589841 MPR589841:MPT589841 MZN589841:MZP589841 NJJ589841:NJL589841 NTF589841:NTH589841 ODB589841:ODD589841 OMX589841:OMZ589841 OWT589841:OWV589841 PGP589841:PGR589841 PQL589841:PQN589841 QAH589841:QAJ589841 QKD589841:QKF589841 QTZ589841:QUB589841 RDV589841:RDX589841 RNR589841:RNT589841 RXN589841:RXP589841 SHJ589841:SHL589841 SRF589841:SRH589841 TBB589841:TBD589841 TKX589841:TKZ589841 TUT589841:TUV589841 UEP589841:UER589841 UOL589841:UON589841 UYH589841:UYJ589841 VID589841:VIF589841 VRZ589841:VSB589841 WBV589841:WBX589841 WLR589841:WLT589841 WVN589841:WVP589841 F655377:H655377 JB655377:JD655377 SX655377:SZ655377 ACT655377:ACV655377 AMP655377:AMR655377 AWL655377:AWN655377 BGH655377:BGJ655377 BQD655377:BQF655377 BZZ655377:CAB655377 CJV655377:CJX655377 CTR655377:CTT655377 DDN655377:DDP655377 DNJ655377:DNL655377 DXF655377:DXH655377 EHB655377:EHD655377 EQX655377:EQZ655377 FAT655377:FAV655377 FKP655377:FKR655377 FUL655377:FUN655377 GEH655377:GEJ655377 GOD655377:GOF655377 GXZ655377:GYB655377 HHV655377:HHX655377 HRR655377:HRT655377 IBN655377:IBP655377 ILJ655377:ILL655377 IVF655377:IVH655377 JFB655377:JFD655377 JOX655377:JOZ655377 JYT655377:JYV655377 KIP655377:KIR655377 KSL655377:KSN655377 LCH655377:LCJ655377 LMD655377:LMF655377 LVZ655377:LWB655377 MFV655377:MFX655377 MPR655377:MPT655377 MZN655377:MZP655377 NJJ655377:NJL655377 NTF655377:NTH655377 ODB655377:ODD655377 OMX655377:OMZ655377 OWT655377:OWV655377 PGP655377:PGR655377 PQL655377:PQN655377 QAH655377:QAJ655377 QKD655377:QKF655377 QTZ655377:QUB655377 RDV655377:RDX655377 RNR655377:RNT655377 RXN655377:RXP655377 SHJ655377:SHL655377 SRF655377:SRH655377 TBB655377:TBD655377 TKX655377:TKZ655377 TUT655377:TUV655377 UEP655377:UER655377 UOL655377:UON655377 UYH655377:UYJ655377 VID655377:VIF655377 VRZ655377:VSB655377 WBV655377:WBX655377 WLR655377:WLT655377 WVN655377:WVP655377 F720913:H720913 JB720913:JD720913 SX720913:SZ720913 ACT720913:ACV720913 AMP720913:AMR720913 AWL720913:AWN720913 BGH720913:BGJ720913 BQD720913:BQF720913 BZZ720913:CAB720913 CJV720913:CJX720913 CTR720913:CTT720913 DDN720913:DDP720913 DNJ720913:DNL720913 DXF720913:DXH720913 EHB720913:EHD720913 EQX720913:EQZ720913 FAT720913:FAV720913 FKP720913:FKR720913 FUL720913:FUN720913 GEH720913:GEJ720913 GOD720913:GOF720913 GXZ720913:GYB720913 HHV720913:HHX720913 HRR720913:HRT720913 IBN720913:IBP720913 ILJ720913:ILL720913 IVF720913:IVH720913 JFB720913:JFD720913 JOX720913:JOZ720913 JYT720913:JYV720913 KIP720913:KIR720913 KSL720913:KSN720913 LCH720913:LCJ720913 LMD720913:LMF720913 LVZ720913:LWB720913 MFV720913:MFX720913 MPR720913:MPT720913 MZN720913:MZP720913 NJJ720913:NJL720913 NTF720913:NTH720913 ODB720913:ODD720913 OMX720913:OMZ720913 OWT720913:OWV720913 PGP720913:PGR720913 PQL720913:PQN720913 QAH720913:QAJ720913 QKD720913:QKF720913 QTZ720913:QUB720913 RDV720913:RDX720913 RNR720913:RNT720913 RXN720913:RXP720913 SHJ720913:SHL720913 SRF720913:SRH720913 TBB720913:TBD720913 TKX720913:TKZ720913 TUT720913:TUV720913 UEP720913:UER720913 UOL720913:UON720913 UYH720913:UYJ720913 VID720913:VIF720913 VRZ720913:VSB720913 WBV720913:WBX720913 WLR720913:WLT720913 WVN720913:WVP720913 F786449:H786449 JB786449:JD786449 SX786449:SZ786449 ACT786449:ACV786449 AMP786449:AMR786449 AWL786449:AWN786449 BGH786449:BGJ786449 BQD786449:BQF786449 BZZ786449:CAB786449 CJV786449:CJX786449 CTR786449:CTT786449 DDN786449:DDP786449 DNJ786449:DNL786449 DXF786449:DXH786449 EHB786449:EHD786449 EQX786449:EQZ786449 FAT786449:FAV786449 FKP786449:FKR786449 FUL786449:FUN786449 GEH786449:GEJ786449 GOD786449:GOF786449 GXZ786449:GYB786449 HHV786449:HHX786449 HRR786449:HRT786449 IBN786449:IBP786449 ILJ786449:ILL786449 IVF786449:IVH786449 JFB786449:JFD786449 JOX786449:JOZ786449 JYT786449:JYV786449 KIP786449:KIR786449 KSL786449:KSN786449 LCH786449:LCJ786449 LMD786449:LMF786449 LVZ786449:LWB786449 MFV786449:MFX786449 MPR786449:MPT786449 MZN786449:MZP786449 NJJ786449:NJL786449 NTF786449:NTH786449 ODB786449:ODD786449 OMX786449:OMZ786449 OWT786449:OWV786449 PGP786449:PGR786449 PQL786449:PQN786449 QAH786449:QAJ786449 QKD786449:QKF786449 QTZ786449:QUB786449 RDV786449:RDX786449 RNR786449:RNT786449 RXN786449:RXP786449 SHJ786449:SHL786449 SRF786449:SRH786449 TBB786449:TBD786449 TKX786449:TKZ786449 TUT786449:TUV786449 UEP786449:UER786449 UOL786449:UON786449 UYH786449:UYJ786449 VID786449:VIF786449 VRZ786449:VSB786449 WBV786449:WBX786449 WLR786449:WLT786449 WVN786449:WVP786449 F851985:H851985 JB851985:JD851985 SX851985:SZ851985 ACT851985:ACV851985 AMP851985:AMR851985 AWL851985:AWN851985 BGH851985:BGJ851985 BQD851985:BQF851985 BZZ851985:CAB851985 CJV851985:CJX851985 CTR851985:CTT851985 DDN851985:DDP851985 DNJ851985:DNL851985 DXF851985:DXH851985 EHB851985:EHD851985 EQX851985:EQZ851985 FAT851985:FAV851985 FKP851985:FKR851985 FUL851985:FUN851985 GEH851985:GEJ851985 GOD851985:GOF851985 GXZ851985:GYB851985 HHV851985:HHX851985 HRR851985:HRT851985 IBN851985:IBP851985 ILJ851985:ILL851985 IVF851985:IVH851985 JFB851985:JFD851985 JOX851985:JOZ851985 JYT851985:JYV851985 KIP851985:KIR851985 KSL851985:KSN851985 LCH851985:LCJ851985 LMD851985:LMF851985 LVZ851985:LWB851985 MFV851985:MFX851985 MPR851985:MPT851985 MZN851985:MZP851985 NJJ851985:NJL851985 NTF851985:NTH851985 ODB851985:ODD851985 OMX851985:OMZ851985 OWT851985:OWV851985 PGP851985:PGR851985 PQL851985:PQN851985 QAH851985:QAJ851985 QKD851985:QKF851985 QTZ851985:QUB851985 RDV851985:RDX851985 RNR851985:RNT851985 RXN851985:RXP851985 SHJ851985:SHL851985 SRF851985:SRH851985 TBB851985:TBD851985 TKX851985:TKZ851985 TUT851985:TUV851985 UEP851985:UER851985 UOL851985:UON851985 UYH851985:UYJ851985 VID851985:VIF851985 VRZ851985:VSB851985 WBV851985:WBX851985 WLR851985:WLT851985 WVN851985:WVP851985 F917521:H917521 JB917521:JD917521 SX917521:SZ917521 ACT917521:ACV917521 AMP917521:AMR917521 AWL917521:AWN917521 BGH917521:BGJ917521 BQD917521:BQF917521 BZZ917521:CAB917521 CJV917521:CJX917521 CTR917521:CTT917521 DDN917521:DDP917521 DNJ917521:DNL917521 DXF917521:DXH917521 EHB917521:EHD917521 EQX917521:EQZ917521 FAT917521:FAV917521 FKP917521:FKR917521 FUL917521:FUN917521 GEH917521:GEJ917521 GOD917521:GOF917521 GXZ917521:GYB917521 HHV917521:HHX917521 HRR917521:HRT917521 IBN917521:IBP917521 ILJ917521:ILL917521 IVF917521:IVH917521 JFB917521:JFD917521 JOX917521:JOZ917521 JYT917521:JYV917521 KIP917521:KIR917521 KSL917521:KSN917521 LCH917521:LCJ917521 LMD917521:LMF917521 LVZ917521:LWB917521 MFV917521:MFX917521 MPR917521:MPT917521 MZN917521:MZP917521 NJJ917521:NJL917521 NTF917521:NTH917521 ODB917521:ODD917521 OMX917521:OMZ917521 OWT917521:OWV917521 PGP917521:PGR917521 PQL917521:PQN917521 QAH917521:QAJ917521 QKD917521:QKF917521 QTZ917521:QUB917521 RDV917521:RDX917521 RNR917521:RNT917521 RXN917521:RXP917521 SHJ917521:SHL917521 SRF917521:SRH917521 TBB917521:TBD917521 TKX917521:TKZ917521 TUT917521:TUV917521 UEP917521:UER917521 UOL917521:UON917521 UYH917521:UYJ917521 VID917521:VIF917521 VRZ917521:VSB917521 WBV917521:WBX917521 WLR917521:WLT917521 WVN917521:WVP917521 F983057:H983057 JB983057:JD983057 SX983057:SZ983057 ACT983057:ACV983057 AMP983057:AMR983057 AWL983057:AWN983057 BGH983057:BGJ983057 BQD983057:BQF983057 BZZ983057:CAB983057 CJV983057:CJX983057 CTR983057:CTT983057 DDN983057:DDP983057 DNJ983057:DNL983057 DXF983057:DXH983057 EHB983057:EHD983057 EQX983057:EQZ983057 FAT983057:FAV983057 FKP983057:FKR983057 FUL983057:FUN983057 GEH983057:GEJ983057 GOD983057:GOF983057 GXZ983057:GYB983057 HHV983057:HHX983057 HRR983057:HRT983057 IBN983057:IBP983057 ILJ983057:ILL983057 IVF983057:IVH983057 JFB983057:JFD983057 JOX983057:JOZ983057 JYT983057:JYV983057 KIP983057:KIR983057 KSL983057:KSN983057 LCH983057:LCJ983057 LMD983057:LMF983057 LVZ983057:LWB983057 MFV983057:MFX983057 MPR983057:MPT983057 MZN983057:MZP983057 NJJ983057:NJL983057 NTF983057:NTH983057 ODB983057:ODD983057 OMX983057:OMZ983057 OWT983057:OWV983057 PGP983057:PGR983057 PQL983057:PQN983057 QAH983057:QAJ983057 QKD983057:QKF983057 QTZ983057:QUB983057 RDV983057:RDX983057 RNR983057:RNT983057 RXN983057:RXP983057 SHJ983057:SHL983057 SRF983057:SRH983057 TBB983057:TBD983057 TKX983057:TKZ983057 TUT983057:TUV983057 UEP983057:UER983057 UOL983057:UON983057 UYH983057:UYJ983057 VID983057:VIF983057 VRZ983057:VSB983057 WBV983057:WBX983057 WLR983057:WLT983057 WVN983057:WVP983057 F21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F22:H22 JB22:JD22 SX22:SZ22 ACT22:ACV22 AMP22:AMR22 AWL22:AWN22 BGH22:BGJ22 BQD22:BQF22 BZZ22:CAB22 CJV22:CJX22 CTR22:CTT22 DDN22:DDP22 DNJ22:DNL22 DXF22:DXH22 EHB22:EHD22 EQX22:EQZ22 FAT22:FAV22 FKP22:FKR22 FUL22:FUN22 GEH22:GEJ22 GOD22:GOF22 GXZ22:GYB22 HHV22:HHX22 HRR22:HRT22 IBN22:IBP22 ILJ22:ILL22 IVF22:IVH22 JFB22:JFD22 JOX22:JOZ22 JYT22:JYV22 KIP22:KIR22 KSL22:KSN22 LCH22:LCJ22 LMD22:LMF22 LVZ22:LWB22 MFV22:MFX22 MPR22:MPT22 MZN22:MZP22 NJJ22:NJL22 NTF22:NTH22 ODB22:ODD22 OMX22:OMZ22 OWT22:OWV22 PGP22:PGR22 PQL22:PQN22 QAH22:QAJ22 QKD22:QKF22 QTZ22:QUB22 RDV22:RDX22 RNR22:RNT22 RXN22:RXP22 SHJ22:SHL22 SRF22:SRH22 TBB22:TBD22 TKX22:TKZ22 TUT22:TUV22 UEP22:UER22 UOL22:UON22 UYH22:UYJ22 VID22:VIF22 VRZ22:VSB22 WBV22:WBX22 WLR22:WLT22 WVN22:WVP22 F65558:H65558 JB65558:JD65558 SX65558:SZ65558 ACT65558:ACV65558 AMP65558:AMR65558 AWL65558:AWN65558 BGH65558:BGJ65558 BQD65558:BQF65558 BZZ65558:CAB65558 CJV65558:CJX65558 CTR65558:CTT65558 DDN65558:DDP65558 DNJ65558:DNL65558 DXF65558:DXH65558 EHB65558:EHD65558 EQX65558:EQZ65558 FAT65558:FAV65558 FKP65558:FKR65558 FUL65558:FUN65558 GEH65558:GEJ65558 GOD65558:GOF65558 GXZ65558:GYB65558 HHV65558:HHX65558 HRR65558:HRT65558 IBN65558:IBP65558 ILJ65558:ILL65558 IVF65558:IVH65558 JFB65558:JFD65558 JOX65558:JOZ65558 JYT65558:JYV65558 KIP65558:KIR65558 KSL65558:KSN65558 LCH65558:LCJ65558 LMD65558:LMF65558 LVZ65558:LWB65558 MFV65558:MFX65558 MPR65558:MPT65558 MZN65558:MZP65558 NJJ65558:NJL65558 NTF65558:NTH65558 ODB65558:ODD65558 OMX65558:OMZ65558 OWT65558:OWV65558 PGP65558:PGR65558 PQL65558:PQN65558 QAH65558:QAJ65558 QKD65558:QKF65558 QTZ65558:QUB65558 RDV65558:RDX65558 RNR65558:RNT65558 RXN65558:RXP65558 SHJ65558:SHL65558 SRF65558:SRH65558 TBB65558:TBD65558 TKX65558:TKZ65558 TUT65558:TUV65558 UEP65558:UER65558 UOL65558:UON65558 UYH65558:UYJ65558 VID65558:VIF65558 VRZ65558:VSB65558 WBV65558:WBX65558 WLR65558:WLT65558 WVN65558:WVP65558 F131094:H131094 JB131094:JD131094 SX131094:SZ131094 ACT131094:ACV131094 AMP131094:AMR131094 AWL131094:AWN131094 BGH131094:BGJ131094 BQD131094:BQF131094 BZZ131094:CAB131094 CJV131094:CJX131094 CTR131094:CTT131094 DDN131094:DDP131094 DNJ131094:DNL131094 DXF131094:DXH131094 EHB131094:EHD131094 EQX131094:EQZ131094 FAT131094:FAV131094 FKP131094:FKR131094 FUL131094:FUN131094 GEH131094:GEJ131094 GOD131094:GOF131094 GXZ131094:GYB131094 HHV131094:HHX131094 HRR131094:HRT131094 IBN131094:IBP131094 ILJ131094:ILL131094 IVF131094:IVH131094 JFB131094:JFD131094 JOX131094:JOZ131094 JYT131094:JYV131094 KIP131094:KIR131094 KSL131094:KSN131094 LCH131094:LCJ131094 LMD131094:LMF131094 LVZ131094:LWB131094 MFV131094:MFX131094 MPR131094:MPT131094 MZN131094:MZP131094 NJJ131094:NJL131094 NTF131094:NTH131094 ODB131094:ODD131094 OMX131094:OMZ131094 OWT131094:OWV131094 PGP131094:PGR131094 PQL131094:PQN131094 QAH131094:QAJ131094 QKD131094:QKF131094 QTZ131094:QUB131094 RDV131094:RDX131094 RNR131094:RNT131094 RXN131094:RXP131094 SHJ131094:SHL131094 SRF131094:SRH131094 TBB131094:TBD131094 TKX131094:TKZ131094 TUT131094:TUV131094 UEP131094:UER131094 UOL131094:UON131094 UYH131094:UYJ131094 VID131094:VIF131094 VRZ131094:VSB131094 WBV131094:WBX131094 WLR131094:WLT131094 WVN131094:WVP131094 F196630:H196630 JB196630:JD196630 SX196630:SZ196630 ACT196630:ACV196630 AMP196630:AMR196630 AWL196630:AWN196630 BGH196630:BGJ196630 BQD196630:BQF196630 BZZ196630:CAB196630 CJV196630:CJX196630 CTR196630:CTT196630 DDN196630:DDP196630 DNJ196630:DNL196630 DXF196630:DXH196630 EHB196630:EHD196630 EQX196630:EQZ196630 FAT196630:FAV196630 FKP196630:FKR196630 FUL196630:FUN196630 GEH196630:GEJ196630 GOD196630:GOF196630 GXZ196630:GYB196630 HHV196630:HHX196630 HRR196630:HRT196630 IBN196630:IBP196630 ILJ196630:ILL196630 IVF196630:IVH196630 JFB196630:JFD196630 JOX196630:JOZ196630 JYT196630:JYV196630 KIP196630:KIR196630 KSL196630:KSN196630 LCH196630:LCJ196630 LMD196630:LMF196630 LVZ196630:LWB196630 MFV196630:MFX196630 MPR196630:MPT196630 MZN196630:MZP196630 NJJ196630:NJL196630 NTF196630:NTH196630 ODB196630:ODD196630 OMX196630:OMZ196630 OWT196630:OWV196630 PGP196630:PGR196630 PQL196630:PQN196630 QAH196630:QAJ196630 QKD196630:QKF196630 QTZ196630:QUB196630 RDV196630:RDX196630 RNR196630:RNT196630 RXN196630:RXP196630 SHJ196630:SHL196630 SRF196630:SRH196630 TBB196630:TBD196630 TKX196630:TKZ196630 TUT196630:TUV196630 UEP196630:UER196630 UOL196630:UON196630 UYH196630:UYJ196630 VID196630:VIF196630 VRZ196630:VSB196630 WBV196630:WBX196630 WLR196630:WLT196630 WVN196630:WVP196630 F262166:H262166 JB262166:JD262166 SX262166:SZ262166 ACT262166:ACV262166 AMP262166:AMR262166 AWL262166:AWN262166 BGH262166:BGJ262166 BQD262166:BQF262166 BZZ262166:CAB262166 CJV262166:CJX262166 CTR262166:CTT262166 DDN262166:DDP262166 DNJ262166:DNL262166 DXF262166:DXH262166 EHB262166:EHD262166 EQX262166:EQZ262166 FAT262166:FAV262166 FKP262166:FKR262166 FUL262166:FUN262166 GEH262166:GEJ262166 GOD262166:GOF262166 GXZ262166:GYB262166 HHV262166:HHX262166 HRR262166:HRT262166 IBN262166:IBP262166 ILJ262166:ILL262166 IVF262166:IVH262166 JFB262166:JFD262166 JOX262166:JOZ262166 JYT262166:JYV262166 KIP262166:KIR262166 KSL262166:KSN262166 LCH262166:LCJ262166 LMD262166:LMF262166 LVZ262166:LWB262166 MFV262166:MFX262166 MPR262166:MPT262166 MZN262166:MZP262166 NJJ262166:NJL262166 NTF262166:NTH262166 ODB262166:ODD262166 OMX262166:OMZ262166 OWT262166:OWV262166 PGP262166:PGR262166 PQL262166:PQN262166 QAH262166:QAJ262166 QKD262166:QKF262166 QTZ262166:QUB262166 RDV262166:RDX262166 RNR262166:RNT262166 RXN262166:RXP262166 SHJ262166:SHL262166 SRF262166:SRH262166 TBB262166:TBD262166 TKX262166:TKZ262166 TUT262166:TUV262166 UEP262166:UER262166 UOL262166:UON262166 UYH262166:UYJ262166 VID262166:VIF262166 VRZ262166:VSB262166 WBV262166:WBX262166 WLR262166:WLT262166 WVN262166:WVP262166 F327702:H327702 JB327702:JD327702 SX327702:SZ327702 ACT327702:ACV327702 AMP327702:AMR327702 AWL327702:AWN327702 BGH327702:BGJ327702 BQD327702:BQF327702 BZZ327702:CAB327702 CJV327702:CJX327702 CTR327702:CTT327702 DDN327702:DDP327702 DNJ327702:DNL327702 DXF327702:DXH327702 EHB327702:EHD327702 EQX327702:EQZ327702 FAT327702:FAV327702 FKP327702:FKR327702 FUL327702:FUN327702 GEH327702:GEJ327702 GOD327702:GOF327702 GXZ327702:GYB327702 HHV327702:HHX327702 HRR327702:HRT327702 IBN327702:IBP327702 ILJ327702:ILL327702 IVF327702:IVH327702 JFB327702:JFD327702 JOX327702:JOZ327702 JYT327702:JYV327702 KIP327702:KIR327702 KSL327702:KSN327702 LCH327702:LCJ327702 LMD327702:LMF327702 LVZ327702:LWB327702 MFV327702:MFX327702 MPR327702:MPT327702 MZN327702:MZP327702 NJJ327702:NJL327702 NTF327702:NTH327702 ODB327702:ODD327702 OMX327702:OMZ327702 OWT327702:OWV327702 PGP327702:PGR327702 PQL327702:PQN327702 QAH327702:QAJ327702 QKD327702:QKF327702 QTZ327702:QUB327702 RDV327702:RDX327702 RNR327702:RNT327702 RXN327702:RXP327702 SHJ327702:SHL327702 SRF327702:SRH327702 TBB327702:TBD327702 TKX327702:TKZ327702 TUT327702:TUV327702 UEP327702:UER327702 UOL327702:UON327702 UYH327702:UYJ327702 VID327702:VIF327702 VRZ327702:VSB327702 WBV327702:WBX327702 WLR327702:WLT327702 WVN327702:WVP327702 F393238:H393238 JB393238:JD393238 SX393238:SZ393238 ACT393238:ACV393238 AMP393238:AMR393238 AWL393238:AWN393238 BGH393238:BGJ393238 BQD393238:BQF393238 BZZ393238:CAB393238 CJV393238:CJX393238 CTR393238:CTT393238 DDN393238:DDP393238 DNJ393238:DNL393238 DXF393238:DXH393238 EHB393238:EHD393238 EQX393238:EQZ393238 FAT393238:FAV393238 FKP393238:FKR393238 FUL393238:FUN393238 GEH393238:GEJ393238 GOD393238:GOF393238 GXZ393238:GYB393238 HHV393238:HHX393238 HRR393238:HRT393238 IBN393238:IBP393238 ILJ393238:ILL393238 IVF393238:IVH393238 JFB393238:JFD393238 JOX393238:JOZ393238 JYT393238:JYV393238 KIP393238:KIR393238 KSL393238:KSN393238 LCH393238:LCJ393238 LMD393238:LMF393238 LVZ393238:LWB393238 MFV393238:MFX393238 MPR393238:MPT393238 MZN393238:MZP393238 NJJ393238:NJL393238 NTF393238:NTH393238 ODB393238:ODD393238 OMX393238:OMZ393238 OWT393238:OWV393238 PGP393238:PGR393238 PQL393238:PQN393238 QAH393238:QAJ393238 QKD393238:QKF393238 QTZ393238:QUB393238 RDV393238:RDX393238 RNR393238:RNT393238 RXN393238:RXP393238 SHJ393238:SHL393238 SRF393238:SRH393238 TBB393238:TBD393238 TKX393238:TKZ393238 TUT393238:TUV393238 UEP393238:UER393238 UOL393238:UON393238 UYH393238:UYJ393238 VID393238:VIF393238 VRZ393238:VSB393238 WBV393238:WBX393238 WLR393238:WLT393238 WVN393238:WVP393238 F458774:H458774 JB458774:JD458774 SX458774:SZ458774 ACT458774:ACV458774 AMP458774:AMR458774 AWL458774:AWN458774 BGH458774:BGJ458774 BQD458774:BQF458774 BZZ458774:CAB458774 CJV458774:CJX458774 CTR458774:CTT458774 DDN458774:DDP458774 DNJ458774:DNL458774 DXF458774:DXH458774 EHB458774:EHD458774 EQX458774:EQZ458774 FAT458774:FAV458774 FKP458774:FKR458774 FUL458774:FUN458774 GEH458774:GEJ458774 GOD458774:GOF458774 GXZ458774:GYB458774 HHV458774:HHX458774 HRR458774:HRT458774 IBN458774:IBP458774 ILJ458774:ILL458774 IVF458774:IVH458774 JFB458774:JFD458774 JOX458774:JOZ458774 JYT458774:JYV458774 KIP458774:KIR458774 KSL458774:KSN458774 LCH458774:LCJ458774 LMD458774:LMF458774 LVZ458774:LWB458774 MFV458774:MFX458774 MPR458774:MPT458774 MZN458774:MZP458774 NJJ458774:NJL458774 NTF458774:NTH458774 ODB458774:ODD458774 OMX458774:OMZ458774 OWT458774:OWV458774 PGP458774:PGR458774 PQL458774:PQN458774 QAH458774:QAJ458774 QKD458774:QKF458774 QTZ458774:QUB458774 RDV458774:RDX458774 RNR458774:RNT458774 RXN458774:RXP458774 SHJ458774:SHL458774 SRF458774:SRH458774 TBB458774:TBD458774 TKX458774:TKZ458774 TUT458774:TUV458774 UEP458774:UER458774 UOL458774:UON458774 UYH458774:UYJ458774 VID458774:VIF458774 VRZ458774:VSB458774 WBV458774:WBX458774 WLR458774:WLT458774 WVN458774:WVP458774 F524310:H524310 JB524310:JD524310 SX524310:SZ524310 ACT524310:ACV524310 AMP524310:AMR524310 AWL524310:AWN524310 BGH524310:BGJ524310 BQD524310:BQF524310 BZZ524310:CAB524310 CJV524310:CJX524310 CTR524310:CTT524310 DDN524310:DDP524310 DNJ524310:DNL524310 DXF524310:DXH524310 EHB524310:EHD524310 EQX524310:EQZ524310 FAT524310:FAV524310 FKP524310:FKR524310 FUL524310:FUN524310 GEH524310:GEJ524310 GOD524310:GOF524310 GXZ524310:GYB524310 HHV524310:HHX524310 HRR524310:HRT524310 IBN524310:IBP524310 ILJ524310:ILL524310 IVF524310:IVH524310 JFB524310:JFD524310 JOX524310:JOZ524310 JYT524310:JYV524310 KIP524310:KIR524310 KSL524310:KSN524310 LCH524310:LCJ524310 LMD524310:LMF524310 LVZ524310:LWB524310 MFV524310:MFX524310 MPR524310:MPT524310 MZN524310:MZP524310 NJJ524310:NJL524310 NTF524310:NTH524310 ODB524310:ODD524310 OMX524310:OMZ524310 OWT524310:OWV524310 PGP524310:PGR524310 PQL524310:PQN524310 QAH524310:QAJ524310 QKD524310:QKF524310 QTZ524310:QUB524310 RDV524310:RDX524310 RNR524310:RNT524310 RXN524310:RXP524310 SHJ524310:SHL524310 SRF524310:SRH524310 TBB524310:TBD524310 TKX524310:TKZ524310 TUT524310:TUV524310 UEP524310:UER524310 UOL524310:UON524310 UYH524310:UYJ524310 VID524310:VIF524310 VRZ524310:VSB524310 WBV524310:WBX524310 WLR524310:WLT524310 WVN524310:WVP524310 F589846:H589846 JB589846:JD589846 SX589846:SZ589846 ACT589846:ACV589846 AMP589846:AMR589846 AWL589846:AWN589846 BGH589846:BGJ589846 BQD589846:BQF589846 BZZ589846:CAB589846 CJV589846:CJX589846 CTR589846:CTT589846 DDN589846:DDP589846 DNJ589846:DNL589846 DXF589846:DXH589846 EHB589846:EHD589846 EQX589846:EQZ589846 FAT589846:FAV589846 FKP589846:FKR589846 FUL589846:FUN589846 GEH589846:GEJ589846 GOD589846:GOF589846 GXZ589846:GYB589846 HHV589846:HHX589846 HRR589846:HRT589846 IBN589846:IBP589846 ILJ589846:ILL589846 IVF589846:IVH589846 JFB589846:JFD589846 JOX589846:JOZ589846 JYT589846:JYV589846 KIP589846:KIR589846 KSL589846:KSN589846 LCH589846:LCJ589846 LMD589846:LMF589846 LVZ589846:LWB589846 MFV589846:MFX589846 MPR589846:MPT589846 MZN589846:MZP589846 NJJ589846:NJL589846 NTF589846:NTH589846 ODB589846:ODD589846 OMX589846:OMZ589846 OWT589846:OWV589846 PGP589846:PGR589846 PQL589846:PQN589846 QAH589846:QAJ589846 QKD589846:QKF589846 QTZ589846:QUB589846 RDV589846:RDX589846 RNR589846:RNT589846 RXN589846:RXP589846 SHJ589846:SHL589846 SRF589846:SRH589846 TBB589846:TBD589846 TKX589846:TKZ589846 TUT589846:TUV589846 UEP589846:UER589846 UOL589846:UON589846 UYH589846:UYJ589846 VID589846:VIF589846 VRZ589846:VSB589846 WBV589846:WBX589846 WLR589846:WLT589846 WVN589846:WVP589846 F655382:H655382 JB655382:JD655382 SX655382:SZ655382 ACT655382:ACV655382 AMP655382:AMR655382 AWL655382:AWN655382 BGH655382:BGJ655382 BQD655382:BQF655382 BZZ655382:CAB655382 CJV655382:CJX655382 CTR655382:CTT655382 DDN655382:DDP655382 DNJ655382:DNL655382 DXF655382:DXH655382 EHB655382:EHD655382 EQX655382:EQZ655382 FAT655382:FAV655382 FKP655382:FKR655382 FUL655382:FUN655382 GEH655382:GEJ655382 GOD655382:GOF655382 GXZ655382:GYB655382 HHV655382:HHX655382 HRR655382:HRT655382 IBN655382:IBP655382 ILJ655382:ILL655382 IVF655382:IVH655382 JFB655382:JFD655382 JOX655382:JOZ655382 JYT655382:JYV655382 KIP655382:KIR655382 KSL655382:KSN655382 LCH655382:LCJ655382 LMD655382:LMF655382 LVZ655382:LWB655382 MFV655382:MFX655382 MPR655382:MPT655382 MZN655382:MZP655382 NJJ655382:NJL655382 NTF655382:NTH655382 ODB655382:ODD655382 OMX655382:OMZ655382 OWT655382:OWV655382 PGP655382:PGR655382 PQL655382:PQN655382 QAH655382:QAJ655382 QKD655382:QKF655382 QTZ655382:QUB655382 RDV655382:RDX655382 RNR655382:RNT655382 RXN655382:RXP655382 SHJ655382:SHL655382 SRF655382:SRH655382 TBB655382:TBD655382 TKX655382:TKZ655382 TUT655382:TUV655382 UEP655382:UER655382 UOL655382:UON655382 UYH655382:UYJ655382 VID655382:VIF655382 VRZ655382:VSB655382 WBV655382:WBX655382 WLR655382:WLT655382 WVN655382:WVP655382 F720918:H720918 JB720918:JD720918 SX720918:SZ720918 ACT720918:ACV720918 AMP720918:AMR720918 AWL720918:AWN720918 BGH720918:BGJ720918 BQD720918:BQF720918 BZZ720918:CAB720918 CJV720918:CJX720918 CTR720918:CTT720918 DDN720918:DDP720918 DNJ720918:DNL720918 DXF720918:DXH720918 EHB720918:EHD720918 EQX720918:EQZ720918 FAT720918:FAV720918 FKP720918:FKR720918 FUL720918:FUN720918 GEH720918:GEJ720918 GOD720918:GOF720918 GXZ720918:GYB720918 HHV720918:HHX720918 HRR720918:HRT720918 IBN720918:IBP720918 ILJ720918:ILL720918 IVF720918:IVH720918 JFB720918:JFD720918 JOX720918:JOZ720918 JYT720918:JYV720918 KIP720918:KIR720918 KSL720918:KSN720918 LCH720918:LCJ720918 LMD720918:LMF720918 LVZ720918:LWB720918 MFV720918:MFX720918 MPR720918:MPT720918 MZN720918:MZP720918 NJJ720918:NJL720918 NTF720918:NTH720918 ODB720918:ODD720918 OMX720918:OMZ720918 OWT720918:OWV720918 PGP720918:PGR720918 PQL720918:PQN720918 QAH720918:QAJ720918 QKD720918:QKF720918 QTZ720918:QUB720918 RDV720918:RDX720918 RNR720918:RNT720918 RXN720918:RXP720918 SHJ720918:SHL720918 SRF720918:SRH720918 TBB720918:TBD720918 TKX720918:TKZ720918 TUT720918:TUV720918 UEP720918:UER720918 UOL720918:UON720918 UYH720918:UYJ720918 VID720918:VIF720918 VRZ720918:VSB720918 WBV720918:WBX720918 WLR720918:WLT720918 WVN720918:WVP720918 F786454:H786454 JB786454:JD786454 SX786454:SZ786454 ACT786454:ACV786454 AMP786454:AMR786454 AWL786454:AWN786454 BGH786454:BGJ786454 BQD786454:BQF786454 BZZ786454:CAB786454 CJV786454:CJX786454 CTR786454:CTT786454 DDN786454:DDP786454 DNJ786454:DNL786454 DXF786454:DXH786454 EHB786454:EHD786454 EQX786454:EQZ786454 FAT786454:FAV786454 FKP786454:FKR786454 FUL786454:FUN786454 GEH786454:GEJ786454 GOD786454:GOF786454 GXZ786454:GYB786454 HHV786454:HHX786454 HRR786454:HRT786454 IBN786454:IBP786454 ILJ786454:ILL786454 IVF786454:IVH786454 JFB786454:JFD786454 JOX786454:JOZ786454 JYT786454:JYV786454 KIP786454:KIR786454 KSL786454:KSN786454 LCH786454:LCJ786454 LMD786454:LMF786454 LVZ786454:LWB786454 MFV786454:MFX786454 MPR786454:MPT786454 MZN786454:MZP786454 NJJ786454:NJL786454 NTF786454:NTH786454 ODB786454:ODD786454 OMX786454:OMZ786454 OWT786454:OWV786454 PGP786454:PGR786454 PQL786454:PQN786454 QAH786454:QAJ786454 QKD786454:QKF786454 QTZ786454:QUB786454 RDV786454:RDX786454 RNR786454:RNT786454 RXN786454:RXP786454 SHJ786454:SHL786454 SRF786454:SRH786454 TBB786454:TBD786454 TKX786454:TKZ786454 TUT786454:TUV786454 UEP786454:UER786454 UOL786454:UON786454 UYH786454:UYJ786454 VID786454:VIF786454 VRZ786454:VSB786454 WBV786454:WBX786454 WLR786454:WLT786454 WVN786454:WVP786454 F851990:H851990 JB851990:JD851990 SX851990:SZ851990 ACT851990:ACV851990 AMP851990:AMR851990 AWL851990:AWN851990 BGH851990:BGJ851990 BQD851990:BQF851990 BZZ851990:CAB851990 CJV851990:CJX851990 CTR851990:CTT851990 DDN851990:DDP851990 DNJ851990:DNL851990 DXF851990:DXH851990 EHB851990:EHD851990 EQX851990:EQZ851990 FAT851990:FAV851990 FKP851990:FKR851990 FUL851990:FUN851990 GEH851990:GEJ851990 GOD851990:GOF851990 GXZ851990:GYB851990 HHV851990:HHX851990 HRR851990:HRT851990 IBN851990:IBP851990 ILJ851990:ILL851990 IVF851990:IVH851990 JFB851990:JFD851990 JOX851990:JOZ851990 JYT851990:JYV851990 KIP851990:KIR851990 KSL851990:KSN851990 LCH851990:LCJ851990 LMD851990:LMF851990 LVZ851990:LWB851990 MFV851990:MFX851990 MPR851990:MPT851990 MZN851990:MZP851990 NJJ851990:NJL851990 NTF851990:NTH851990 ODB851990:ODD851990 OMX851990:OMZ851990 OWT851990:OWV851990 PGP851990:PGR851990 PQL851990:PQN851990 QAH851990:QAJ851990 QKD851990:QKF851990 QTZ851990:QUB851990 RDV851990:RDX851990 RNR851990:RNT851990 RXN851990:RXP851990 SHJ851990:SHL851990 SRF851990:SRH851990 TBB851990:TBD851990 TKX851990:TKZ851990 TUT851990:TUV851990 UEP851990:UER851990 UOL851990:UON851990 UYH851990:UYJ851990 VID851990:VIF851990 VRZ851990:VSB851990 WBV851990:WBX851990 WLR851990:WLT851990 WVN851990:WVP851990 F917526:H917526 JB917526:JD917526 SX917526:SZ917526 ACT917526:ACV917526 AMP917526:AMR917526 AWL917526:AWN917526 BGH917526:BGJ917526 BQD917526:BQF917526 BZZ917526:CAB917526 CJV917526:CJX917526 CTR917526:CTT917526 DDN917526:DDP917526 DNJ917526:DNL917526 DXF917526:DXH917526 EHB917526:EHD917526 EQX917526:EQZ917526 FAT917526:FAV917526 FKP917526:FKR917526 FUL917526:FUN917526 GEH917526:GEJ917526 GOD917526:GOF917526 GXZ917526:GYB917526 HHV917526:HHX917526 HRR917526:HRT917526 IBN917526:IBP917526 ILJ917526:ILL917526 IVF917526:IVH917526 JFB917526:JFD917526 JOX917526:JOZ917526 JYT917526:JYV917526 KIP917526:KIR917526 KSL917526:KSN917526 LCH917526:LCJ917526 LMD917526:LMF917526 LVZ917526:LWB917526 MFV917526:MFX917526 MPR917526:MPT917526 MZN917526:MZP917526 NJJ917526:NJL917526 NTF917526:NTH917526 ODB917526:ODD917526 OMX917526:OMZ917526 OWT917526:OWV917526 PGP917526:PGR917526 PQL917526:PQN917526 QAH917526:QAJ917526 QKD917526:QKF917526 QTZ917526:QUB917526 RDV917526:RDX917526 RNR917526:RNT917526 RXN917526:RXP917526 SHJ917526:SHL917526 SRF917526:SRH917526 TBB917526:TBD917526 TKX917526:TKZ917526 TUT917526:TUV917526 UEP917526:UER917526 UOL917526:UON917526 UYH917526:UYJ917526 VID917526:VIF917526 VRZ917526:VSB917526 WBV917526:WBX917526 WLR917526:WLT917526 WVN917526:WVP917526 F983062:H983062 JB983062:JD983062 SX983062:SZ983062 ACT983062:ACV983062 AMP983062:AMR983062 AWL983062:AWN983062 BGH983062:BGJ983062 BQD983062:BQF983062 BZZ983062:CAB983062 CJV983062:CJX983062 CTR983062:CTT983062 DDN983062:DDP983062 DNJ983062:DNL983062 DXF983062:DXH983062 EHB983062:EHD983062 EQX983062:EQZ983062 FAT983062:FAV983062 FKP983062:FKR983062 FUL983062:FUN983062 GEH983062:GEJ983062 GOD983062:GOF983062 GXZ983062:GYB983062 HHV983062:HHX983062 HRR983062:HRT983062 IBN983062:IBP983062 ILJ983062:ILL983062 IVF983062:IVH983062 JFB983062:JFD983062 JOX983062:JOZ983062 JYT983062:JYV983062 KIP983062:KIR983062 KSL983062:KSN983062 LCH983062:LCJ983062 LMD983062:LMF983062 LVZ983062:LWB983062 MFV983062:MFX983062 MPR983062:MPT983062 MZN983062:MZP983062 NJJ983062:NJL983062 NTF983062:NTH983062 ODB983062:ODD983062 OMX983062:OMZ983062 OWT983062:OWV983062 PGP983062:PGR983062 PQL983062:PQN983062 QAH983062:QAJ983062 QKD983062:QKF983062 QTZ983062:QUB983062 RDV983062:RDX983062 RNR983062:RNT983062 RXN983062:RXP983062 SHJ983062:SHL983062 SRF983062:SRH983062 TBB983062:TBD983062 TKX983062:TKZ983062 TUT983062:TUV983062 UEP983062:UER983062 UOL983062:UON983062 UYH983062:UYJ983062 VID983062:VIF983062 VRZ983062:VSB983062 WBV983062:WBX983062 WLR983062:WLT983062 WVN983062:WVP983062 H26:H27 JD26:JD27 SZ26:SZ27 ACV26:ACV27 AMR26:AMR27 AWN26:AWN27 BGJ26:BGJ27 BQF26:BQF27 CAB26:CAB27 CJX26:CJX27 CTT26:CTT27 DDP26:DDP27 DNL26:DNL27 DXH26:DXH27 EHD26:EHD27 EQZ26:EQZ27 FAV26:FAV27 FKR26:FKR27 FUN26:FUN27 GEJ26:GEJ27 GOF26:GOF27 GYB26:GYB27 HHX26:HHX27 HRT26:HRT27 IBP26:IBP27 ILL26:ILL27 IVH26:IVH27 JFD26:JFD27 JOZ26:JOZ27 JYV26:JYV27 KIR26:KIR27 KSN26:KSN27 LCJ26:LCJ27 LMF26:LMF27 LWB26:LWB27 MFX26:MFX27 MPT26:MPT27 MZP26:MZP27 NJL26:NJL27 NTH26:NTH27 ODD26:ODD27 OMZ26:OMZ27 OWV26:OWV27 PGR26:PGR27 PQN26:PQN27 QAJ26:QAJ27 QKF26:QKF27 QUB26:QUB27 RDX26:RDX27 RNT26:RNT27 RXP26:RXP27 SHL26:SHL27 SRH26:SRH27 TBD26:TBD27 TKZ26:TKZ27 TUV26:TUV27 UER26:UER27 UON26:UON27 UYJ26:UYJ27 VIF26:VIF27 VSB26:VSB27 WBX26:WBX27 WLT26:WLT27 WVP26:WVP27 H65562:H65563 JD65562:JD65563 SZ65562:SZ65563 ACV65562:ACV65563 AMR65562:AMR65563 AWN65562:AWN65563 BGJ65562:BGJ65563 BQF65562:BQF65563 CAB65562:CAB65563 CJX65562:CJX65563 CTT65562:CTT65563 DDP65562:DDP65563 DNL65562:DNL65563 DXH65562:DXH65563 EHD65562:EHD65563 EQZ65562:EQZ65563 FAV65562:FAV65563 FKR65562:FKR65563 FUN65562:FUN65563 GEJ65562:GEJ65563 GOF65562:GOF65563 GYB65562:GYB65563 HHX65562:HHX65563 HRT65562:HRT65563 IBP65562:IBP65563 ILL65562:ILL65563 IVH65562:IVH65563 JFD65562:JFD65563 JOZ65562:JOZ65563 JYV65562:JYV65563 KIR65562:KIR65563 KSN65562:KSN65563 LCJ65562:LCJ65563 LMF65562:LMF65563 LWB65562:LWB65563 MFX65562:MFX65563 MPT65562:MPT65563 MZP65562:MZP65563 NJL65562:NJL65563 NTH65562:NTH65563 ODD65562:ODD65563 OMZ65562:OMZ65563 OWV65562:OWV65563 PGR65562:PGR65563 PQN65562:PQN65563 QAJ65562:QAJ65563 QKF65562:QKF65563 QUB65562:QUB65563 RDX65562:RDX65563 RNT65562:RNT65563 RXP65562:RXP65563 SHL65562:SHL65563 SRH65562:SRH65563 TBD65562:TBD65563 TKZ65562:TKZ65563 TUV65562:TUV65563 UER65562:UER65563 UON65562:UON65563 UYJ65562:UYJ65563 VIF65562:VIF65563 VSB65562:VSB65563 WBX65562:WBX65563 WLT65562:WLT65563 WVP65562:WVP65563 H131098:H131099 JD131098:JD131099 SZ131098:SZ131099 ACV131098:ACV131099 AMR131098:AMR131099 AWN131098:AWN131099 BGJ131098:BGJ131099 BQF131098:BQF131099 CAB131098:CAB131099 CJX131098:CJX131099 CTT131098:CTT131099 DDP131098:DDP131099 DNL131098:DNL131099 DXH131098:DXH131099 EHD131098:EHD131099 EQZ131098:EQZ131099 FAV131098:FAV131099 FKR131098:FKR131099 FUN131098:FUN131099 GEJ131098:GEJ131099 GOF131098:GOF131099 GYB131098:GYB131099 HHX131098:HHX131099 HRT131098:HRT131099 IBP131098:IBP131099 ILL131098:ILL131099 IVH131098:IVH131099 JFD131098:JFD131099 JOZ131098:JOZ131099 JYV131098:JYV131099 KIR131098:KIR131099 KSN131098:KSN131099 LCJ131098:LCJ131099 LMF131098:LMF131099 LWB131098:LWB131099 MFX131098:MFX131099 MPT131098:MPT131099 MZP131098:MZP131099 NJL131098:NJL131099 NTH131098:NTH131099 ODD131098:ODD131099 OMZ131098:OMZ131099 OWV131098:OWV131099 PGR131098:PGR131099 PQN131098:PQN131099 QAJ131098:QAJ131099 QKF131098:QKF131099 QUB131098:QUB131099 RDX131098:RDX131099 RNT131098:RNT131099 RXP131098:RXP131099 SHL131098:SHL131099 SRH131098:SRH131099 TBD131098:TBD131099 TKZ131098:TKZ131099 TUV131098:TUV131099 UER131098:UER131099 UON131098:UON131099 UYJ131098:UYJ131099 VIF131098:VIF131099 VSB131098:VSB131099 WBX131098:WBX131099 WLT131098:WLT131099 WVP131098:WVP131099 H196634:H196635 JD196634:JD196635 SZ196634:SZ196635 ACV196634:ACV196635 AMR196634:AMR196635 AWN196634:AWN196635 BGJ196634:BGJ196635 BQF196634:BQF196635 CAB196634:CAB196635 CJX196634:CJX196635 CTT196634:CTT196635 DDP196634:DDP196635 DNL196634:DNL196635 DXH196634:DXH196635 EHD196634:EHD196635 EQZ196634:EQZ196635 FAV196634:FAV196635 FKR196634:FKR196635 FUN196634:FUN196635 GEJ196634:GEJ196635 GOF196634:GOF196635 GYB196634:GYB196635 HHX196634:HHX196635 HRT196634:HRT196635 IBP196634:IBP196635 ILL196634:ILL196635 IVH196634:IVH196635 JFD196634:JFD196635 JOZ196634:JOZ196635 JYV196634:JYV196635 KIR196634:KIR196635 KSN196634:KSN196635 LCJ196634:LCJ196635 LMF196634:LMF196635 LWB196634:LWB196635 MFX196634:MFX196635 MPT196634:MPT196635 MZP196634:MZP196635 NJL196634:NJL196635 NTH196634:NTH196635 ODD196634:ODD196635 OMZ196634:OMZ196635 OWV196634:OWV196635 PGR196634:PGR196635 PQN196634:PQN196635 QAJ196634:QAJ196635 QKF196634:QKF196635 QUB196634:QUB196635 RDX196634:RDX196635 RNT196634:RNT196635 RXP196634:RXP196635 SHL196634:SHL196635 SRH196634:SRH196635 TBD196634:TBD196635 TKZ196634:TKZ196635 TUV196634:TUV196635 UER196634:UER196635 UON196634:UON196635 UYJ196634:UYJ196635 VIF196634:VIF196635 VSB196634:VSB196635 WBX196634:WBX196635 WLT196634:WLT196635 WVP196634:WVP196635 H262170:H262171 JD262170:JD262171 SZ262170:SZ262171 ACV262170:ACV262171 AMR262170:AMR262171 AWN262170:AWN262171 BGJ262170:BGJ262171 BQF262170:BQF262171 CAB262170:CAB262171 CJX262170:CJX262171 CTT262170:CTT262171 DDP262170:DDP262171 DNL262170:DNL262171 DXH262170:DXH262171 EHD262170:EHD262171 EQZ262170:EQZ262171 FAV262170:FAV262171 FKR262170:FKR262171 FUN262170:FUN262171 GEJ262170:GEJ262171 GOF262170:GOF262171 GYB262170:GYB262171 HHX262170:HHX262171 HRT262170:HRT262171 IBP262170:IBP262171 ILL262170:ILL262171 IVH262170:IVH262171 JFD262170:JFD262171 JOZ262170:JOZ262171 JYV262170:JYV262171 KIR262170:KIR262171 KSN262170:KSN262171 LCJ262170:LCJ262171 LMF262170:LMF262171 LWB262170:LWB262171 MFX262170:MFX262171 MPT262170:MPT262171 MZP262170:MZP262171 NJL262170:NJL262171 NTH262170:NTH262171 ODD262170:ODD262171 OMZ262170:OMZ262171 OWV262170:OWV262171 PGR262170:PGR262171 PQN262170:PQN262171 QAJ262170:QAJ262171 QKF262170:QKF262171 QUB262170:QUB262171 RDX262170:RDX262171 RNT262170:RNT262171 RXP262170:RXP262171 SHL262170:SHL262171 SRH262170:SRH262171 TBD262170:TBD262171 TKZ262170:TKZ262171 TUV262170:TUV262171 UER262170:UER262171 UON262170:UON262171 UYJ262170:UYJ262171 VIF262170:VIF262171 VSB262170:VSB262171 WBX262170:WBX262171 WLT262170:WLT262171 WVP262170:WVP262171 H327706:H327707 JD327706:JD327707 SZ327706:SZ327707 ACV327706:ACV327707 AMR327706:AMR327707 AWN327706:AWN327707 BGJ327706:BGJ327707 BQF327706:BQF327707 CAB327706:CAB327707 CJX327706:CJX327707 CTT327706:CTT327707 DDP327706:DDP327707 DNL327706:DNL327707 DXH327706:DXH327707 EHD327706:EHD327707 EQZ327706:EQZ327707 FAV327706:FAV327707 FKR327706:FKR327707 FUN327706:FUN327707 GEJ327706:GEJ327707 GOF327706:GOF327707 GYB327706:GYB327707 HHX327706:HHX327707 HRT327706:HRT327707 IBP327706:IBP327707 ILL327706:ILL327707 IVH327706:IVH327707 JFD327706:JFD327707 JOZ327706:JOZ327707 JYV327706:JYV327707 KIR327706:KIR327707 KSN327706:KSN327707 LCJ327706:LCJ327707 LMF327706:LMF327707 LWB327706:LWB327707 MFX327706:MFX327707 MPT327706:MPT327707 MZP327706:MZP327707 NJL327706:NJL327707 NTH327706:NTH327707 ODD327706:ODD327707 OMZ327706:OMZ327707 OWV327706:OWV327707 PGR327706:PGR327707 PQN327706:PQN327707 QAJ327706:QAJ327707 QKF327706:QKF327707 QUB327706:QUB327707 RDX327706:RDX327707 RNT327706:RNT327707 RXP327706:RXP327707 SHL327706:SHL327707 SRH327706:SRH327707 TBD327706:TBD327707 TKZ327706:TKZ327707 TUV327706:TUV327707 UER327706:UER327707 UON327706:UON327707 UYJ327706:UYJ327707 VIF327706:VIF327707 VSB327706:VSB327707 WBX327706:WBX327707 WLT327706:WLT327707 WVP327706:WVP327707 H393242:H393243 JD393242:JD393243 SZ393242:SZ393243 ACV393242:ACV393243 AMR393242:AMR393243 AWN393242:AWN393243 BGJ393242:BGJ393243 BQF393242:BQF393243 CAB393242:CAB393243 CJX393242:CJX393243 CTT393242:CTT393243 DDP393242:DDP393243 DNL393242:DNL393243 DXH393242:DXH393243 EHD393242:EHD393243 EQZ393242:EQZ393243 FAV393242:FAV393243 FKR393242:FKR393243 FUN393242:FUN393243 GEJ393242:GEJ393243 GOF393242:GOF393243 GYB393242:GYB393243 HHX393242:HHX393243 HRT393242:HRT393243 IBP393242:IBP393243 ILL393242:ILL393243 IVH393242:IVH393243 JFD393242:JFD393243 JOZ393242:JOZ393243 JYV393242:JYV393243 KIR393242:KIR393243 KSN393242:KSN393243 LCJ393242:LCJ393243 LMF393242:LMF393243 LWB393242:LWB393243 MFX393242:MFX393243 MPT393242:MPT393243 MZP393242:MZP393243 NJL393242:NJL393243 NTH393242:NTH393243 ODD393242:ODD393243 OMZ393242:OMZ393243 OWV393242:OWV393243 PGR393242:PGR393243 PQN393242:PQN393243 QAJ393242:QAJ393243 QKF393242:QKF393243 QUB393242:QUB393243 RDX393242:RDX393243 RNT393242:RNT393243 RXP393242:RXP393243 SHL393242:SHL393243 SRH393242:SRH393243 TBD393242:TBD393243 TKZ393242:TKZ393243 TUV393242:TUV393243 UER393242:UER393243 UON393242:UON393243 UYJ393242:UYJ393243 VIF393242:VIF393243 VSB393242:VSB393243 WBX393242:WBX393243 WLT393242:WLT393243 WVP393242:WVP393243 H458778:H458779 JD458778:JD458779 SZ458778:SZ458779 ACV458778:ACV458779 AMR458778:AMR458779 AWN458778:AWN458779 BGJ458778:BGJ458779 BQF458778:BQF458779 CAB458778:CAB458779 CJX458778:CJX458779 CTT458778:CTT458779 DDP458778:DDP458779 DNL458778:DNL458779 DXH458778:DXH458779 EHD458778:EHD458779 EQZ458778:EQZ458779 FAV458778:FAV458779 FKR458778:FKR458779 FUN458778:FUN458779 GEJ458778:GEJ458779 GOF458778:GOF458779 GYB458778:GYB458779 HHX458778:HHX458779 HRT458778:HRT458779 IBP458778:IBP458779 ILL458778:ILL458779 IVH458778:IVH458779 JFD458778:JFD458779 JOZ458778:JOZ458779 JYV458778:JYV458779 KIR458778:KIR458779 KSN458778:KSN458779 LCJ458778:LCJ458779 LMF458778:LMF458779 LWB458778:LWB458779 MFX458778:MFX458779 MPT458778:MPT458779 MZP458778:MZP458779 NJL458778:NJL458779 NTH458778:NTH458779 ODD458778:ODD458779 OMZ458778:OMZ458779 OWV458778:OWV458779 PGR458778:PGR458779 PQN458778:PQN458779 QAJ458778:QAJ458779 QKF458778:QKF458779 QUB458778:QUB458779 RDX458778:RDX458779 RNT458778:RNT458779 RXP458778:RXP458779 SHL458778:SHL458779 SRH458778:SRH458779 TBD458778:TBD458779 TKZ458778:TKZ458779 TUV458778:TUV458779 UER458778:UER458779 UON458778:UON458779 UYJ458778:UYJ458779 VIF458778:VIF458779 VSB458778:VSB458779 WBX458778:WBX458779 WLT458778:WLT458779 WVP458778:WVP458779 H524314:H524315 JD524314:JD524315 SZ524314:SZ524315 ACV524314:ACV524315 AMR524314:AMR524315 AWN524314:AWN524315 BGJ524314:BGJ524315 BQF524314:BQF524315 CAB524314:CAB524315 CJX524314:CJX524315 CTT524314:CTT524315 DDP524314:DDP524315 DNL524314:DNL524315 DXH524314:DXH524315 EHD524314:EHD524315 EQZ524314:EQZ524315 FAV524314:FAV524315 FKR524314:FKR524315 FUN524314:FUN524315 GEJ524314:GEJ524315 GOF524314:GOF524315 GYB524314:GYB524315 HHX524314:HHX524315 HRT524314:HRT524315 IBP524314:IBP524315 ILL524314:ILL524315 IVH524314:IVH524315 JFD524314:JFD524315 JOZ524314:JOZ524315 JYV524314:JYV524315 KIR524314:KIR524315 KSN524314:KSN524315 LCJ524314:LCJ524315 LMF524314:LMF524315 LWB524314:LWB524315 MFX524314:MFX524315 MPT524314:MPT524315 MZP524314:MZP524315 NJL524314:NJL524315 NTH524314:NTH524315 ODD524314:ODD524315 OMZ524314:OMZ524315 OWV524314:OWV524315 PGR524314:PGR524315 PQN524314:PQN524315 QAJ524314:QAJ524315 QKF524314:QKF524315 QUB524314:QUB524315 RDX524314:RDX524315 RNT524314:RNT524315 RXP524314:RXP524315 SHL524314:SHL524315 SRH524314:SRH524315 TBD524314:TBD524315 TKZ524314:TKZ524315 TUV524314:TUV524315 UER524314:UER524315 UON524314:UON524315 UYJ524314:UYJ524315 VIF524314:VIF524315 VSB524314:VSB524315 WBX524314:WBX524315 WLT524314:WLT524315 WVP524314:WVP524315 H589850:H589851 JD589850:JD589851 SZ589850:SZ589851 ACV589850:ACV589851 AMR589850:AMR589851 AWN589850:AWN589851 BGJ589850:BGJ589851 BQF589850:BQF589851 CAB589850:CAB589851 CJX589850:CJX589851 CTT589850:CTT589851 DDP589850:DDP589851 DNL589850:DNL589851 DXH589850:DXH589851 EHD589850:EHD589851 EQZ589850:EQZ589851 FAV589850:FAV589851 FKR589850:FKR589851 FUN589850:FUN589851 GEJ589850:GEJ589851 GOF589850:GOF589851 GYB589850:GYB589851 HHX589850:HHX589851 HRT589850:HRT589851 IBP589850:IBP589851 ILL589850:ILL589851 IVH589850:IVH589851 JFD589850:JFD589851 JOZ589850:JOZ589851 JYV589850:JYV589851 KIR589850:KIR589851 KSN589850:KSN589851 LCJ589850:LCJ589851 LMF589850:LMF589851 LWB589850:LWB589851 MFX589850:MFX589851 MPT589850:MPT589851 MZP589850:MZP589851 NJL589850:NJL589851 NTH589850:NTH589851 ODD589850:ODD589851 OMZ589850:OMZ589851 OWV589850:OWV589851 PGR589850:PGR589851 PQN589850:PQN589851 QAJ589850:QAJ589851 QKF589850:QKF589851 QUB589850:QUB589851 RDX589850:RDX589851 RNT589850:RNT589851 RXP589850:RXP589851 SHL589850:SHL589851 SRH589850:SRH589851 TBD589850:TBD589851 TKZ589850:TKZ589851 TUV589850:TUV589851 UER589850:UER589851 UON589850:UON589851 UYJ589850:UYJ589851 VIF589850:VIF589851 VSB589850:VSB589851 WBX589850:WBX589851 WLT589850:WLT589851 WVP589850:WVP589851 H655386:H655387 JD655386:JD655387 SZ655386:SZ655387 ACV655386:ACV655387 AMR655386:AMR655387 AWN655386:AWN655387 BGJ655386:BGJ655387 BQF655386:BQF655387 CAB655386:CAB655387 CJX655386:CJX655387 CTT655386:CTT655387 DDP655386:DDP655387 DNL655386:DNL655387 DXH655386:DXH655387 EHD655386:EHD655387 EQZ655386:EQZ655387 FAV655386:FAV655387 FKR655386:FKR655387 FUN655386:FUN655387 GEJ655386:GEJ655387 GOF655386:GOF655387 GYB655386:GYB655387 HHX655386:HHX655387 HRT655386:HRT655387 IBP655386:IBP655387 ILL655386:ILL655387 IVH655386:IVH655387 JFD655386:JFD655387 JOZ655386:JOZ655387 JYV655386:JYV655387 KIR655386:KIR655387 KSN655386:KSN655387 LCJ655386:LCJ655387 LMF655386:LMF655387 LWB655386:LWB655387 MFX655386:MFX655387 MPT655386:MPT655387 MZP655386:MZP655387 NJL655386:NJL655387 NTH655386:NTH655387 ODD655386:ODD655387 OMZ655386:OMZ655387 OWV655386:OWV655387 PGR655386:PGR655387 PQN655386:PQN655387 QAJ655386:QAJ655387 QKF655386:QKF655387 QUB655386:QUB655387 RDX655386:RDX655387 RNT655386:RNT655387 RXP655386:RXP655387 SHL655386:SHL655387 SRH655386:SRH655387 TBD655386:TBD655387 TKZ655386:TKZ655387 TUV655386:TUV655387 UER655386:UER655387 UON655386:UON655387 UYJ655386:UYJ655387 VIF655386:VIF655387 VSB655386:VSB655387 WBX655386:WBX655387 WLT655386:WLT655387 WVP655386:WVP655387 H720922:H720923 JD720922:JD720923 SZ720922:SZ720923 ACV720922:ACV720923 AMR720922:AMR720923 AWN720922:AWN720923 BGJ720922:BGJ720923 BQF720922:BQF720923 CAB720922:CAB720923 CJX720922:CJX720923 CTT720922:CTT720923 DDP720922:DDP720923 DNL720922:DNL720923 DXH720922:DXH720923 EHD720922:EHD720923 EQZ720922:EQZ720923 FAV720922:FAV720923 FKR720922:FKR720923 FUN720922:FUN720923 GEJ720922:GEJ720923 GOF720922:GOF720923 GYB720922:GYB720923 HHX720922:HHX720923 HRT720922:HRT720923 IBP720922:IBP720923 ILL720922:ILL720923 IVH720922:IVH720923 JFD720922:JFD720923 JOZ720922:JOZ720923 JYV720922:JYV720923 KIR720922:KIR720923 KSN720922:KSN720923 LCJ720922:LCJ720923 LMF720922:LMF720923 LWB720922:LWB720923 MFX720922:MFX720923 MPT720922:MPT720923 MZP720922:MZP720923 NJL720922:NJL720923 NTH720922:NTH720923 ODD720922:ODD720923 OMZ720922:OMZ720923 OWV720922:OWV720923 PGR720922:PGR720923 PQN720922:PQN720923 QAJ720922:QAJ720923 QKF720922:QKF720923 QUB720922:QUB720923 RDX720922:RDX720923 RNT720922:RNT720923 RXP720922:RXP720923 SHL720922:SHL720923 SRH720922:SRH720923 TBD720922:TBD720923 TKZ720922:TKZ720923 TUV720922:TUV720923 UER720922:UER720923 UON720922:UON720923 UYJ720922:UYJ720923 VIF720922:VIF720923 VSB720922:VSB720923 WBX720922:WBX720923 WLT720922:WLT720923 WVP720922:WVP720923 H786458:H786459 JD786458:JD786459 SZ786458:SZ786459 ACV786458:ACV786459 AMR786458:AMR786459 AWN786458:AWN786459 BGJ786458:BGJ786459 BQF786458:BQF786459 CAB786458:CAB786459 CJX786458:CJX786459 CTT786458:CTT786459 DDP786458:DDP786459 DNL786458:DNL786459 DXH786458:DXH786459 EHD786458:EHD786459 EQZ786458:EQZ786459 FAV786458:FAV786459 FKR786458:FKR786459 FUN786458:FUN786459 GEJ786458:GEJ786459 GOF786458:GOF786459 GYB786458:GYB786459 HHX786458:HHX786459 HRT786458:HRT786459 IBP786458:IBP786459 ILL786458:ILL786459 IVH786458:IVH786459 JFD786458:JFD786459 JOZ786458:JOZ786459 JYV786458:JYV786459 KIR786458:KIR786459 KSN786458:KSN786459 LCJ786458:LCJ786459 LMF786458:LMF786459 LWB786458:LWB786459 MFX786458:MFX786459 MPT786458:MPT786459 MZP786458:MZP786459 NJL786458:NJL786459 NTH786458:NTH786459 ODD786458:ODD786459 OMZ786458:OMZ786459 OWV786458:OWV786459 PGR786458:PGR786459 PQN786458:PQN786459 QAJ786458:QAJ786459 QKF786458:QKF786459 QUB786458:QUB786459 RDX786458:RDX786459 RNT786458:RNT786459 RXP786458:RXP786459 SHL786458:SHL786459 SRH786458:SRH786459 TBD786458:TBD786459 TKZ786458:TKZ786459 TUV786458:TUV786459 UER786458:UER786459 UON786458:UON786459 UYJ786458:UYJ786459 VIF786458:VIF786459 VSB786458:VSB786459 WBX786458:WBX786459 WLT786458:WLT786459 WVP786458:WVP786459 H851994:H851995 JD851994:JD851995 SZ851994:SZ851995 ACV851994:ACV851995 AMR851994:AMR851995 AWN851994:AWN851995 BGJ851994:BGJ851995 BQF851994:BQF851995 CAB851994:CAB851995 CJX851994:CJX851995 CTT851994:CTT851995 DDP851994:DDP851995 DNL851994:DNL851995 DXH851994:DXH851995 EHD851994:EHD851995 EQZ851994:EQZ851995 FAV851994:FAV851995 FKR851994:FKR851995 FUN851994:FUN851995 GEJ851994:GEJ851995 GOF851994:GOF851995 GYB851994:GYB851995 HHX851994:HHX851995 HRT851994:HRT851995 IBP851994:IBP851995 ILL851994:ILL851995 IVH851994:IVH851995 JFD851994:JFD851995 JOZ851994:JOZ851995 JYV851994:JYV851995 KIR851994:KIR851995 KSN851994:KSN851995 LCJ851994:LCJ851995 LMF851994:LMF851995 LWB851994:LWB851995 MFX851994:MFX851995 MPT851994:MPT851995 MZP851994:MZP851995 NJL851994:NJL851995 NTH851994:NTH851995 ODD851994:ODD851995 OMZ851994:OMZ851995 OWV851994:OWV851995 PGR851994:PGR851995 PQN851994:PQN851995 QAJ851994:QAJ851995 QKF851994:QKF851995 QUB851994:QUB851995 RDX851994:RDX851995 RNT851994:RNT851995 RXP851994:RXP851995 SHL851994:SHL851995 SRH851994:SRH851995 TBD851994:TBD851995 TKZ851994:TKZ851995 TUV851994:TUV851995 UER851994:UER851995 UON851994:UON851995 UYJ851994:UYJ851995 VIF851994:VIF851995 VSB851994:VSB851995 WBX851994:WBX851995 WLT851994:WLT851995 WVP851994:WVP851995 H917530:H917531 JD917530:JD917531 SZ917530:SZ917531 ACV917530:ACV917531 AMR917530:AMR917531 AWN917530:AWN917531 BGJ917530:BGJ917531 BQF917530:BQF917531 CAB917530:CAB917531 CJX917530:CJX917531 CTT917530:CTT917531 DDP917530:DDP917531 DNL917530:DNL917531 DXH917530:DXH917531 EHD917530:EHD917531 EQZ917530:EQZ917531 FAV917530:FAV917531 FKR917530:FKR917531 FUN917530:FUN917531 GEJ917530:GEJ917531 GOF917530:GOF917531 GYB917530:GYB917531 HHX917530:HHX917531 HRT917530:HRT917531 IBP917530:IBP917531 ILL917530:ILL917531 IVH917530:IVH917531 JFD917530:JFD917531 JOZ917530:JOZ917531 JYV917530:JYV917531 KIR917530:KIR917531 KSN917530:KSN917531 LCJ917530:LCJ917531 LMF917530:LMF917531 LWB917530:LWB917531 MFX917530:MFX917531 MPT917530:MPT917531 MZP917530:MZP917531 NJL917530:NJL917531 NTH917530:NTH917531 ODD917530:ODD917531 OMZ917530:OMZ917531 OWV917530:OWV917531 PGR917530:PGR917531 PQN917530:PQN917531 QAJ917530:QAJ917531 QKF917530:QKF917531 QUB917530:QUB917531 RDX917530:RDX917531 RNT917530:RNT917531 RXP917530:RXP917531 SHL917530:SHL917531 SRH917530:SRH917531 TBD917530:TBD917531 TKZ917530:TKZ917531 TUV917530:TUV917531 UER917530:UER917531 UON917530:UON917531 UYJ917530:UYJ917531 VIF917530:VIF917531 VSB917530:VSB917531 WBX917530:WBX917531 WLT917530:WLT917531 WVP917530:WVP917531 H983066:H983067 JD983066:JD983067 SZ983066:SZ983067 ACV983066:ACV983067 AMR983066:AMR983067 AWN983066:AWN983067 BGJ983066:BGJ983067 BQF983066:BQF983067 CAB983066:CAB983067 CJX983066:CJX983067 CTT983066:CTT983067 DDP983066:DDP983067 DNL983066:DNL983067 DXH983066:DXH983067 EHD983066:EHD983067 EQZ983066:EQZ983067 FAV983066:FAV983067 FKR983066:FKR983067 FUN983066:FUN983067 GEJ983066:GEJ983067 GOF983066:GOF983067 GYB983066:GYB983067 HHX983066:HHX983067 HRT983066:HRT983067 IBP983066:IBP983067 ILL983066:ILL983067 IVH983066:IVH983067 JFD983066:JFD983067 JOZ983066:JOZ983067 JYV983066:JYV983067 KIR983066:KIR983067 KSN983066:KSN983067 LCJ983066:LCJ983067 LMF983066:LMF983067 LWB983066:LWB983067 MFX983066:MFX983067 MPT983066:MPT983067 MZP983066:MZP983067 NJL983066:NJL983067 NTH983066:NTH983067 ODD983066:ODD983067 OMZ983066:OMZ983067 OWV983066:OWV983067 PGR983066:PGR983067 PQN983066:PQN983067 QAJ983066:QAJ983067 QKF983066:QKF983067 QUB983066:QUB983067 RDX983066:RDX983067 RNT983066:RNT983067 RXP983066:RXP983067 SHL983066:SHL983067 SRH983066:SRH983067 TBD983066:TBD983067 TKZ983066:TKZ983067 TUV983066:TUV983067 UER983066:UER983067 UON983066:UON983067 UYJ983066:UYJ983067 VIF983066:VIF983067 VSB983066:VSB983067 WBX983066:WBX983067 WLT983066:WLT983067 WVP983066:WVP983067 W21 JS21 TO21 ADK21 ANG21 AXC21 BGY21 BQU21 CAQ21 CKM21 CUI21 DEE21 DOA21 DXW21 EHS21 ERO21 FBK21 FLG21 FVC21 GEY21 GOU21 GYQ21 HIM21 HSI21 ICE21 IMA21 IVW21 JFS21 JPO21 JZK21 KJG21 KTC21 LCY21 LMU21 LWQ21 MGM21 MQI21 NAE21 NKA21 NTW21 ODS21 ONO21 OXK21 PHG21 PRC21 QAY21 QKU21 QUQ21 REM21 ROI21 RYE21 SIA21 SRW21 TBS21 TLO21 TVK21 UFG21 UPC21 UYY21 VIU21 VSQ21 WCM21 WMI21 WWE21 W65557 JS65557 TO65557 ADK65557 ANG65557 AXC65557 BGY65557 BQU65557 CAQ65557 CKM65557 CUI65557 DEE65557 DOA65557 DXW65557 EHS65557 ERO65557 FBK65557 FLG65557 FVC65557 GEY65557 GOU65557 GYQ65557 HIM65557 HSI65557 ICE65557 IMA65557 IVW65557 JFS65557 JPO65557 JZK65557 KJG65557 KTC65557 LCY65557 LMU65557 LWQ65557 MGM65557 MQI65557 NAE65557 NKA65557 NTW65557 ODS65557 ONO65557 OXK65557 PHG65557 PRC65557 QAY65557 QKU65557 QUQ65557 REM65557 ROI65557 RYE65557 SIA65557 SRW65557 TBS65557 TLO65557 TVK65557 UFG65557 UPC65557 UYY65557 VIU65557 VSQ65557 WCM65557 WMI65557 WWE65557 W131093 JS131093 TO131093 ADK131093 ANG131093 AXC131093 BGY131093 BQU131093 CAQ131093 CKM131093 CUI131093 DEE131093 DOA131093 DXW131093 EHS131093 ERO131093 FBK131093 FLG131093 FVC131093 GEY131093 GOU131093 GYQ131093 HIM131093 HSI131093 ICE131093 IMA131093 IVW131093 JFS131093 JPO131093 JZK131093 KJG131093 KTC131093 LCY131093 LMU131093 LWQ131093 MGM131093 MQI131093 NAE131093 NKA131093 NTW131093 ODS131093 ONO131093 OXK131093 PHG131093 PRC131093 QAY131093 QKU131093 QUQ131093 REM131093 ROI131093 RYE131093 SIA131093 SRW131093 TBS131093 TLO131093 TVK131093 UFG131093 UPC131093 UYY131093 VIU131093 VSQ131093 WCM131093 WMI131093 WWE131093 W196629 JS196629 TO196629 ADK196629 ANG196629 AXC196629 BGY196629 BQU196629 CAQ196629 CKM196629 CUI196629 DEE196629 DOA196629 DXW196629 EHS196629 ERO196629 FBK196629 FLG196629 FVC196629 GEY196629 GOU196629 GYQ196629 HIM196629 HSI196629 ICE196629 IMA196629 IVW196629 JFS196629 JPO196629 JZK196629 KJG196629 KTC196629 LCY196629 LMU196629 LWQ196629 MGM196629 MQI196629 NAE196629 NKA196629 NTW196629 ODS196629 ONO196629 OXK196629 PHG196629 PRC196629 QAY196629 QKU196629 QUQ196629 REM196629 ROI196629 RYE196629 SIA196629 SRW196629 TBS196629 TLO196629 TVK196629 UFG196629 UPC196629 UYY196629 VIU196629 VSQ196629 WCM196629 WMI196629 WWE196629 W262165 JS262165 TO262165 ADK262165 ANG262165 AXC262165 BGY262165 BQU262165 CAQ262165 CKM262165 CUI262165 DEE262165 DOA262165 DXW262165 EHS262165 ERO262165 FBK262165 FLG262165 FVC262165 GEY262165 GOU262165 GYQ262165 HIM262165 HSI262165 ICE262165 IMA262165 IVW262165 JFS262165 JPO262165 JZK262165 KJG262165 KTC262165 LCY262165 LMU262165 LWQ262165 MGM262165 MQI262165 NAE262165 NKA262165 NTW262165 ODS262165 ONO262165 OXK262165 PHG262165 PRC262165 QAY262165 QKU262165 QUQ262165 REM262165 ROI262165 RYE262165 SIA262165 SRW262165 TBS262165 TLO262165 TVK262165 UFG262165 UPC262165 UYY262165 VIU262165 VSQ262165 WCM262165 WMI262165 WWE262165 W327701 JS327701 TO327701 ADK327701 ANG327701 AXC327701 BGY327701 BQU327701 CAQ327701 CKM327701 CUI327701 DEE327701 DOA327701 DXW327701 EHS327701 ERO327701 FBK327701 FLG327701 FVC327701 GEY327701 GOU327701 GYQ327701 HIM327701 HSI327701 ICE327701 IMA327701 IVW327701 JFS327701 JPO327701 JZK327701 KJG327701 KTC327701 LCY327701 LMU327701 LWQ327701 MGM327701 MQI327701 NAE327701 NKA327701 NTW327701 ODS327701 ONO327701 OXK327701 PHG327701 PRC327701 QAY327701 QKU327701 QUQ327701 REM327701 ROI327701 RYE327701 SIA327701 SRW327701 TBS327701 TLO327701 TVK327701 UFG327701 UPC327701 UYY327701 VIU327701 VSQ327701 WCM327701 WMI327701 WWE327701 W393237 JS393237 TO393237 ADK393237 ANG393237 AXC393237 BGY393237 BQU393237 CAQ393237 CKM393237 CUI393237 DEE393237 DOA393237 DXW393237 EHS393237 ERO393237 FBK393237 FLG393237 FVC393237 GEY393237 GOU393237 GYQ393237 HIM393237 HSI393237 ICE393237 IMA393237 IVW393237 JFS393237 JPO393237 JZK393237 KJG393237 KTC393237 LCY393237 LMU393237 LWQ393237 MGM393237 MQI393237 NAE393237 NKA393237 NTW393237 ODS393237 ONO393237 OXK393237 PHG393237 PRC393237 QAY393237 QKU393237 QUQ393237 REM393237 ROI393237 RYE393237 SIA393237 SRW393237 TBS393237 TLO393237 TVK393237 UFG393237 UPC393237 UYY393237 VIU393237 VSQ393237 WCM393237 WMI393237 WWE393237 W458773 JS458773 TO458773 ADK458773 ANG458773 AXC458773 BGY458773 BQU458773 CAQ458773 CKM458773 CUI458773 DEE458773 DOA458773 DXW458773 EHS458773 ERO458773 FBK458773 FLG458773 FVC458773 GEY458773 GOU458773 GYQ458773 HIM458773 HSI458773 ICE458773 IMA458773 IVW458773 JFS458773 JPO458773 JZK458773 KJG458773 KTC458773 LCY458773 LMU458773 LWQ458773 MGM458773 MQI458773 NAE458773 NKA458773 NTW458773 ODS458773 ONO458773 OXK458773 PHG458773 PRC458773 QAY458773 QKU458773 QUQ458773 REM458773 ROI458773 RYE458773 SIA458773 SRW458773 TBS458773 TLO458773 TVK458773 UFG458773 UPC458773 UYY458773 VIU458773 VSQ458773 WCM458773 WMI458773 WWE458773 W524309 JS524309 TO524309 ADK524309 ANG524309 AXC524309 BGY524309 BQU524309 CAQ524309 CKM524309 CUI524309 DEE524309 DOA524309 DXW524309 EHS524309 ERO524309 FBK524309 FLG524309 FVC524309 GEY524309 GOU524309 GYQ524309 HIM524309 HSI524309 ICE524309 IMA524309 IVW524309 JFS524309 JPO524309 JZK524309 KJG524309 KTC524309 LCY524309 LMU524309 LWQ524309 MGM524309 MQI524309 NAE524309 NKA524309 NTW524309 ODS524309 ONO524309 OXK524309 PHG524309 PRC524309 QAY524309 QKU524309 QUQ524309 REM524309 ROI524309 RYE524309 SIA524309 SRW524309 TBS524309 TLO524309 TVK524309 UFG524309 UPC524309 UYY524309 VIU524309 VSQ524309 WCM524309 WMI524309 WWE524309 W589845 JS589845 TO589845 ADK589845 ANG589845 AXC589845 BGY589845 BQU589845 CAQ589845 CKM589845 CUI589845 DEE589845 DOA589845 DXW589845 EHS589845 ERO589845 FBK589845 FLG589845 FVC589845 GEY589845 GOU589845 GYQ589845 HIM589845 HSI589845 ICE589845 IMA589845 IVW589845 JFS589845 JPO589845 JZK589845 KJG589845 KTC589845 LCY589845 LMU589845 LWQ589845 MGM589845 MQI589845 NAE589845 NKA589845 NTW589845 ODS589845 ONO589845 OXK589845 PHG589845 PRC589845 QAY589845 QKU589845 QUQ589845 REM589845 ROI589845 RYE589845 SIA589845 SRW589845 TBS589845 TLO589845 TVK589845 UFG589845 UPC589845 UYY589845 VIU589845 VSQ589845 WCM589845 WMI589845 WWE589845 W655381 JS655381 TO655381 ADK655381 ANG655381 AXC655381 BGY655381 BQU655381 CAQ655381 CKM655381 CUI655381 DEE655381 DOA655381 DXW655381 EHS655381 ERO655381 FBK655381 FLG655381 FVC655381 GEY655381 GOU655381 GYQ655381 HIM655381 HSI655381 ICE655381 IMA655381 IVW655381 JFS655381 JPO655381 JZK655381 KJG655381 KTC655381 LCY655381 LMU655381 LWQ655381 MGM655381 MQI655381 NAE655381 NKA655381 NTW655381 ODS655381 ONO655381 OXK655381 PHG655381 PRC655381 QAY655381 QKU655381 QUQ655381 REM655381 ROI655381 RYE655381 SIA655381 SRW655381 TBS655381 TLO655381 TVK655381 UFG655381 UPC655381 UYY655381 VIU655381 VSQ655381 WCM655381 WMI655381 WWE655381 W720917 JS720917 TO720917 ADK720917 ANG720917 AXC720917 BGY720917 BQU720917 CAQ720917 CKM720917 CUI720917 DEE720917 DOA720917 DXW720917 EHS720917 ERO720917 FBK720917 FLG720917 FVC720917 GEY720917 GOU720917 GYQ720917 HIM720917 HSI720917 ICE720917 IMA720917 IVW720917 JFS720917 JPO720917 JZK720917 KJG720917 KTC720917 LCY720917 LMU720917 LWQ720917 MGM720917 MQI720917 NAE720917 NKA720917 NTW720917 ODS720917 ONO720917 OXK720917 PHG720917 PRC720917 QAY720917 QKU720917 QUQ720917 REM720917 ROI720917 RYE720917 SIA720917 SRW720917 TBS720917 TLO720917 TVK720917 UFG720917 UPC720917 UYY720917 VIU720917 VSQ720917 WCM720917 WMI720917 WWE720917 W786453 JS786453 TO786453 ADK786453 ANG786453 AXC786453 BGY786453 BQU786453 CAQ786453 CKM786453 CUI786453 DEE786453 DOA786453 DXW786453 EHS786453 ERO786453 FBK786453 FLG786453 FVC786453 GEY786453 GOU786453 GYQ786453 HIM786453 HSI786453 ICE786453 IMA786453 IVW786453 JFS786453 JPO786453 JZK786453 KJG786453 KTC786453 LCY786453 LMU786453 LWQ786453 MGM786453 MQI786453 NAE786453 NKA786453 NTW786453 ODS786453 ONO786453 OXK786453 PHG786453 PRC786453 QAY786453 QKU786453 QUQ786453 REM786453 ROI786453 RYE786453 SIA786453 SRW786453 TBS786453 TLO786453 TVK786453 UFG786453 UPC786453 UYY786453 VIU786453 VSQ786453 WCM786453 WMI786453 WWE786453 W851989 JS851989 TO851989 ADK851989 ANG851989 AXC851989 BGY851989 BQU851989 CAQ851989 CKM851989 CUI851989 DEE851989 DOA851989 DXW851989 EHS851989 ERO851989 FBK851989 FLG851989 FVC851989 GEY851989 GOU851989 GYQ851989 HIM851989 HSI851989 ICE851989 IMA851989 IVW851989 JFS851989 JPO851989 JZK851989 KJG851989 KTC851989 LCY851989 LMU851989 LWQ851989 MGM851989 MQI851989 NAE851989 NKA851989 NTW851989 ODS851989 ONO851989 OXK851989 PHG851989 PRC851989 QAY851989 QKU851989 QUQ851989 REM851989 ROI851989 RYE851989 SIA851989 SRW851989 TBS851989 TLO851989 TVK851989 UFG851989 UPC851989 UYY851989 VIU851989 VSQ851989 WCM851989 WMI851989 WWE851989 W917525 JS917525 TO917525 ADK917525 ANG917525 AXC917525 BGY917525 BQU917525 CAQ917525 CKM917525 CUI917525 DEE917525 DOA917525 DXW917525 EHS917525 ERO917525 FBK917525 FLG917525 FVC917525 GEY917525 GOU917525 GYQ917525 HIM917525 HSI917525 ICE917525 IMA917525 IVW917525 JFS917525 JPO917525 JZK917525 KJG917525 KTC917525 LCY917525 LMU917525 LWQ917525 MGM917525 MQI917525 NAE917525 NKA917525 NTW917525 ODS917525 ONO917525 OXK917525 PHG917525 PRC917525 QAY917525 QKU917525 QUQ917525 REM917525 ROI917525 RYE917525 SIA917525 SRW917525 TBS917525 TLO917525 TVK917525 UFG917525 UPC917525 UYY917525 VIU917525 VSQ917525 WCM917525 WMI917525 WWE917525 W983061 JS983061 TO983061 ADK983061 ANG983061 AXC983061 BGY983061 BQU983061 CAQ983061 CKM983061 CUI983061 DEE983061 DOA983061 DXW983061 EHS983061 ERO983061 FBK983061 FLG983061 FVC983061 GEY983061 GOU983061 GYQ983061 HIM983061 HSI983061 ICE983061 IMA983061 IVW983061 JFS983061 JPO983061 JZK983061 KJG983061 KTC983061 LCY983061 LMU983061 LWQ983061 MGM983061 MQI983061 NAE983061 NKA983061 NTW983061 ODS983061 ONO983061 OXK983061 PHG983061 PRC983061 QAY983061 QKU983061 QUQ983061 REM983061 ROI983061 RYE983061 SIA983061 SRW983061 TBS983061 TLO983061 TVK983061 UFG983061 UPC983061 UYY983061 VIU983061 VSQ983061 WCM983061 WMI983061 WWE983061 U20:V21 JQ20:JR21 TM20:TN21 ADI20:ADJ21 ANE20:ANF21 AXA20:AXB21 BGW20:BGX21 BQS20:BQT21 CAO20:CAP21 CKK20:CKL21 CUG20:CUH21 DEC20:DED21 DNY20:DNZ21 DXU20:DXV21 EHQ20:EHR21 ERM20:ERN21 FBI20:FBJ21 FLE20:FLF21 FVA20:FVB21 GEW20:GEX21 GOS20:GOT21 GYO20:GYP21 HIK20:HIL21 HSG20:HSH21 ICC20:ICD21 ILY20:ILZ21 IVU20:IVV21 JFQ20:JFR21 JPM20:JPN21 JZI20:JZJ21 KJE20:KJF21 KTA20:KTB21 LCW20:LCX21 LMS20:LMT21 LWO20:LWP21 MGK20:MGL21 MQG20:MQH21 NAC20:NAD21 NJY20:NJZ21 NTU20:NTV21 ODQ20:ODR21 ONM20:ONN21 OXI20:OXJ21 PHE20:PHF21 PRA20:PRB21 QAW20:QAX21 QKS20:QKT21 QUO20:QUP21 REK20:REL21 ROG20:ROH21 RYC20:RYD21 SHY20:SHZ21 SRU20:SRV21 TBQ20:TBR21 TLM20:TLN21 TVI20:TVJ21 UFE20:UFF21 UPA20:UPB21 UYW20:UYX21 VIS20:VIT21 VSO20:VSP21 WCK20:WCL21 WMG20:WMH21 WWC20:WWD21 U65556:V65557 JQ65556:JR65557 TM65556:TN65557 ADI65556:ADJ65557 ANE65556:ANF65557 AXA65556:AXB65557 BGW65556:BGX65557 BQS65556:BQT65557 CAO65556:CAP65557 CKK65556:CKL65557 CUG65556:CUH65557 DEC65556:DED65557 DNY65556:DNZ65557 DXU65556:DXV65557 EHQ65556:EHR65557 ERM65556:ERN65557 FBI65556:FBJ65557 FLE65556:FLF65557 FVA65556:FVB65557 GEW65556:GEX65557 GOS65556:GOT65557 GYO65556:GYP65557 HIK65556:HIL65557 HSG65556:HSH65557 ICC65556:ICD65557 ILY65556:ILZ65557 IVU65556:IVV65557 JFQ65556:JFR65557 JPM65556:JPN65557 JZI65556:JZJ65557 KJE65556:KJF65557 KTA65556:KTB65557 LCW65556:LCX65557 LMS65556:LMT65557 LWO65556:LWP65557 MGK65556:MGL65557 MQG65556:MQH65557 NAC65556:NAD65557 NJY65556:NJZ65557 NTU65556:NTV65557 ODQ65556:ODR65557 ONM65556:ONN65557 OXI65556:OXJ65557 PHE65556:PHF65557 PRA65556:PRB65557 QAW65556:QAX65557 QKS65556:QKT65557 QUO65556:QUP65557 REK65556:REL65557 ROG65556:ROH65557 RYC65556:RYD65557 SHY65556:SHZ65557 SRU65556:SRV65557 TBQ65556:TBR65557 TLM65556:TLN65557 TVI65556:TVJ65557 UFE65556:UFF65557 UPA65556:UPB65557 UYW65556:UYX65557 VIS65556:VIT65557 VSO65556:VSP65557 WCK65556:WCL65557 WMG65556:WMH65557 WWC65556:WWD65557 U131092:V131093 JQ131092:JR131093 TM131092:TN131093 ADI131092:ADJ131093 ANE131092:ANF131093 AXA131092:AXB131093 BGW131092:BGX131093 BQS131092:BQT131093 CAO131092:CAP131093 CKK131092:CKL131093 CUG131092:CUH131093 DEC131092:DED131093 DNY131092:DNZ131093 DXU131092:DXV131093 EHQ131092:EHR131093 ERM131092:ERN131093 FBI131092:FBJ131093 FLE131092:FLF131093 FVA131092:FVB131093 GEW131092:GEX131093 GOS131092:GOT131093 GYO131092:GYP131093 HIK131092:HIL131093 HSG131092:HSH131093 ICC131092:ICD131093 ILY131092:ILZ131093 IVU131092:IVV131093 JFQ131092:JFR131093 JPM131092:JPN131093 JZI131092:JZJ131093 KJE131092:KJF131093 KTA131092:KTB131093 LCW131092:LCX131093 LMS131092:LMT131093 LWO131092:LWP131093 MGK131092:MGL131093 MQG131092:MQH131093 NAC131092:NAD131093 NJY131092:NJZ131093 NTU131092:NTV131093 ODQ131092:ODR131093 ONM131092:ONN131093 OXI131092:OXJ131093 PHE131092:PHF131093 PRA131092:PRB131093 QAW131092:QAX131093 QKS131092:QKT131093 QUO131092:QUP131093 REK131092:REL131093 ROG131092:ROH131093 RYC131092:RYD131093 SHY131092:SHZ131093 SRU131092:SRV131093 TBQ131092:TBR131093 TLM131092:TLN131093 TVI131092:TVJ131093 UFE131092:UFF131093 UPA131092:UPB131093 UYW131092:UYX131093 VIS131092:VIT131093 VSO131092:VSP131093 WCK131092:WCL131093 WMG131092:WMH131093 WWC131092:WWD131093 U196628:V196629 JQ196628:JR196629 TM196628:TN196629 ADI196628:ADJ196629 ANE196628:ANF196629 AXA196628:AXB196629 BGW196628:BGX196629 BQS196628:BQT196629 CAO196628:CAP196629 CKK196628:CKL196629 CUG196628:CUH196629 DEC196628:DED196629 DNY196628:DNZ196629 DXU196628:DXV196629 EHQ196628:EHR196629 ERM196628:ERN196629 FBI196628:FBJ196629 FLE196628:FLF196629 FVA196628:FVB196629 GEW196628:GEX196629 GOS196628:GOT196629 GYO196628:GYP196629 HIK196628:HIL196629 HSG196628:HSH196629 ICC196628:ICD196629 ILY196628:ILZ196629 IVU196628:IVV196629 JFQ196628:JFR196629 JPM196628:JPN196629 JZI196628:JZJ196629 KJE196628:KJF196629 KTA196628:KTB196629 LCW196628:LCX196629 LMS196628:LMT196629 LWO196628:LWP196629 MGK196628:MGL196629 MQG196628:MQH196629 NAC196628:NAD196629 NJY196628:NJZ196629 NTU196628:NTV196629 ODQ196628:ODR196629 ONM196628:ONN196629 OXI196628:OXJ196629 PHE196628:PHF196629 PRA196628:PRB196629 QAW196628:QAX196629 QKS196628:QKT196629 QUO196628:QUP196629 REK196628:REL196629 ROG196628:ROH196629 RYC196628:RYD196629 SHY196628:SHZ196629 SRU196628:SRV196629 TBQ196628:TBR196629 TLM196628:TLN196629 TVI196628:TVJ196629 UFE196628:UFF196629 UPA196628:UPB196629 UYW196628:UYX196629 VIS196628:VIT196629 VSO196628:VSP196629 WCK196628:WCL196629 WMG196628:WMH196629 WWC196628:WWD196629 U262164:V262165 JQ262164:JR262165 TM262164:TN262165 ADI262164:ADJ262165 ANE262164:ANF262165 AXA262164:AXB262165 BGW262164:BGX262165 BQS262164:BQT262165 CAO262164:CAP262165 CKK262164:CKL262165 CUG262164:CUH262165 DEC262164:DED262165 DNY262164:DNZ262165 DXU262164:DXV262165 EHQ262164:EHR262165 ERM262164:ERN262165 FBI262164:FBJ262165 FLE262164:FLF262165 FVA262164:FVB262165 GEW262164:GEX262165 GOS262164:GOT262165 GYO262164:GYP262165 HIK262164:HIL262165 HSG262164:HSH262165 ICC262164:ICD262165 ILY262164:ILZ262165 IVU262164:IVV262165 JFQ262164:JFR262165 JPM262164:JPN262165 JZI262164:JZJ262165 KJE262164:KJF262165 KTA262164:KTB262165 LCW262164:LCX262165 LMS262164:LMT262165 LWO262164:LWP262165 MGK262164:MGL262165 MQG262164:MQH262165 NAC262164:NAD262165 NJY262164:NJZ262165 NTU262164:NTV262165 ODQ262164:ODR262165 ONM262164:ONN262165 OXI262164:OXJ262165 PHE262164:PHF262165 PRA262164:PRB262165 QAW262164:QAX262165 QKS262164:QKT262165 QUO262164:QUP262165 REK262164:REL262165 ROG262164:ROH262165 RYC262164:RYD262165 SHY262164:SHZ262165 SRU262164:SRV262165 TBQ262164:TBR262165 TLM262164:TLN262165 TVI262164:TVJ262165 UFE262164:UFF262165 UPA262164:UPB262165 UYW262164:UYX262165 VIS262164:VIT262165 VSO262164:VSP262165 WCK262164:WCL262165 WMG262164:WMH262165 WWC262164:WWD262165 U327700:V327701 JQ327700:JR327701 TM327700:TN327701 ADI327700:ADJ327701 ANE327700:ANF327701 AXA327700:AXB327701 BGW327700:BGX327701 BQS327700:BQT327701 CAO327700:CAP327701 CKK327700:CKL327701 CUG327700:CUH327701 DEC327700:DED327701 DNY327700:DNZ327701 DXU327700:DXV327701 EHQ327700:EHR327701 ERM327700:ERN327701 FBI327700:FBJ327701 FLE327700:FLF327701 FVA327700:FVB327701 GEW327700:GEX327701 GOS327700:GOT327701 GYO327700:GYP327701 HIK327700:HIL327701 HSG327700:HSH327701 ICC327700:ICD327701 ILY327700:ILZ327701 IVU327700:IVV327701 JFQ327700:JFR327701 JPM327700:JPN327701 JZI327700:JZJ327701 KJE327700:KJF327701 KTA327700:KTB327701 LCW327700:LCX327701 LMS327700:LMT327701 LWO327700:LWP327701 MGK327700:MGL327701 MQG327700:MQH327701 NAC327700:NAD327701 NJY327700:NJZ327701 NTU327700:NTV327701 ODQ327700:ODR327701 ONM327700:ONN327701 OXI327700:OXJ327701 PHE327700:PHF327701 PRA327700:PRB327701 QAW327700:QAX327701 QKS327700:QKT327701 QUO327700:QUP327701 REK327700:REL327701 ROG327700:ROH327701 RYC327700:RYD327701 SHY327700:SHZ327701 SRU327700:SRV327701 TBQ327700:TBR327701 TLM327700:TLN327701 TVI327700:TVJ327701 UFE327700:UFF327701 UPA327700:UPB327701 UYW327700:UYX327701 VIS327700:VIT327701 VSO327700:VSP327701 WCK327700:WCL327701 WMG327700:WMH327701 WWC327700:WWD327701 U393236:V393237 JQ393236:JR393237 TM393236:TN393237 ADI393236:ADJ393237 ANE393236:ANF393237 AXA393236:AXB393237 BGW393236:BGX393237 BQS393236:BQT393237 CAO393236:CAP393237 CKK393236:CKL393237 CUG393236:CUH393237 DEC393236:DED393237 DNY393236:DNZ393237 DXU393236:DXV393237 EHQ393236:EHR393237 ERM393236:ERN393237 FBI393236:FBJ393237 FLE393236:FLF393237 FVA393236:FVB393237 GEW393236:GEX393237 GOS393236:GOT393237 GYO393236:GYP393237 HIK393236:HIL393237 HSG393236:HSH393237 ICC393236:ICD393237 ILY393236:ILZ393237 IVU393236:IVV393237 JFQ393236:JFR393237 JPM393236:JPN393237 JZI393236:JZJ393237 KJE393236:KJF393237 KTA393236:KTB393237 LCW393236:LCX393237 LMS393236:LMT393237 LWO393236:LWP393237 MGK393236:MGL393237 MQG393236:MQH393237 NAC393236:NAD393237 NJY393236:NJZ393237 NTU393236:NTV393237 ODQ393236:ODR393237 ONM393236:ONN393237 OXI393236:OXJ393237 PHE393236:PHF393237 PRA393236:PRB393237 QAW393236:QAX393237 QKS393236:QKT393237 QUO393236:QUP393237 REK393236:REL393237 ROG393236:ROH393237 RYC393236:RYD393237 SHY393236:SHZ393237 SRU393236:SRV393237 TBQ393236:TBR393237 TLM393236:TLN393237 TVI393236:TVJ393237 UFE393236:UFF393237 UPA393236:UPB393237 UYW393236:UYX393237 VIS393236:VIT393237 VSO393236:VSP393237 WCK393236:WCL393237 WMG393236:WMH393237 WWC393236:WWD393237 U458772:V458773 JQ458772:JR458773 TM458772:TN458773 ADI458772:ADJ458773 ANE458772:ANF458773 AXA458772:AXB458773 BGW458772:BGX458773 BQS458772:BQT458773 CAO458772:CAP458773 CKK458772:CKL458773 CUG458772:CUH458773 DEC458772:DED458773 DNY458772:DNZ458773 DXU458772:DXV458773 EHQ458772:EHR458773 ERM458772:ERN458773 FBI458772:FBJ458773 FLE458772:FLF458773 FVA458772:FVB458773 GEW458772:GEX458773 GOS458772:GOT458773 GYO458772:GYP458773 HIK458772:HIL458773 HSG458772:HSH458773 ICC458772:ICD458773 ILY458772:ILZ458773 IVU458772:IVV458773 JFQ458772:JFR458773 JPM458772:JPN458773 JZI458772:JZJ458773 KJE458772:KJF458773 KTA458772:KTB458773 LCW458772:LCX458773 LMS458772:LMT458773 LWO458772:LWP458773 MGK458772:MGL458773 MQG458772:MQH458773 NAC458772:NAD458773 NJY458772:NJZ458773 NTU458772:NTV458773 ODQ458772:ODR458773 ONM458772:ONN458773 OXI458772:OXJ458773 PHE458772:PHF458773 PRA458772:PRB458773 QAW458772:QAX458773 QKS458772:QKT458773 QUO458772:QUP458773 REK458772:REL458773 ROG458772:ROH458773 RYC458772:RYD458773 SHY458772:SHZ458773 SRU458772:SRV458773 TBQ458772:TBR458773 TLM458772:TLN458773 TVI458772:TVJ458773 UFE458772:UFF458773 UPA458772:UPB458773 UYW458772:UYX458773 VIS458772:VIT458773 VSO458772:VSP458773 WCK458772:WCL458773 WMG458772:WMH458773 WWC458772:WWD458773 U524308:V524309 JQ524308:JR524309 TM524308:TN524309 ADI524308:ADJ524309 ANE524308:ANF524309 AXA524308:AXB524309 BGW524308:BGX524309 BQS524308:BQT524309 CAO524308:CAP524309 CKK524308:CKL524309 CUG524308:CUH524309 DEC524308:DED524309 DNY524308:DNZ524309 DXU524308:DXV524309 EHQ524308:EHR524309 ERM524308:ERN524309 FBI524308:FBJ524309 FLE524308:FLF524309 FVA524308:FVB524309 GEW524308:GEX524309 GOS524308:GOT524309 GYO524308:GYP524309 HIK524308:HIL524309 HSG524308:HSH524309 ICC524308:ICD524309 ILY524308:ILZ524309 IVU524308:IVV524309 JFQ524308:JFR524309 JPM524308:JPN524309 JZI524308:JZJ524309 KJE524308:KJF524309 KTA524308:KTB524309 LCW524308:LCX524309 LMS524308:LMT524309 LWO524308:LWP524309 MGK524308:MGL524309 MQG524308:MQH524309 NAC524308:NAD524309 NJY524308:NJZ524309 NTU524308:NTV524309 ODQ524308:ODR524309 ONM524308:ONN524309 OXI524308:OXJ524309 PHE524308:PHF524309 PRA524308:PRB524309 QAW524308:QAX524309 QKS524308:QKT524309 QUO524308:QUP524309 REK524308:REL524309 ROG524308:ROH524309 RYC524308:RYD524309 SHY524308:SHZ524309 SRU524308:SRV524309 TBQ524308:TBR524309 TLM524308:TLN524309 TVI524308:TVJ524309 UFE524308:UFF524309 UPA524308:UPB524309 UYW524308:UYX524309 VIS524308:VIT524309 VSO524308:VSP524309 WCK524308:WCL524309 WMG524308:WMH524309 WWC524308:WWD524309 U589844:V589845 JQ589844:JR589845 TM589844:TN589845 ADI589844:ADJ589845 ANE589844:ANF589845 AXA589844:AXB589845 BGW589844:BGX589845 BQS589844:BQT589845 CAO589844:CAP589845 CKK589844:CKL589845 CUG589844:CUH589845 DEC589844:DED589845 DNY589844:DNZ589845 DXU589844:DXV589845 EHQ589844:EHR589845 ERM589844:ERN589845 FBI589844:FBJ589845 FLE589844:FLF589845 FVA589844:FVB589845 GEW589844:GEX589845 GOS589844:GOT589845 GYO589844:GYP589845 HIK589844:HIL589845 HSG589844:HSH589845 ICC589844:ICD589845 ILY589844:ILZ589845 IVU589844:IVV589845 JFQ589844:JFR589845 JPM589844:JPN589845 JZI589844:JZJ589845 KJE589844:KJF589845 KTA589844:KTB589845 LCW589844:LCX589845 LMS589844:LMT589845 LWO589844:LWP589845 MGK589844:MGL589845 MQG589844:MQH589845 NAC589844:NAD589845 NJY589844:NJZ589845 NTU589844:NTV589845 ODQ589844:ODR589845 ONM589844:ONN589845 OXI589844:OXJ589845 PHE589844:PHF589845 PRA589844:PRB589845 QAW589844:QAX589845 QKS589844:QKT589845 QUO589844:QUP589845 REK589844:REL589845 ROG589844:ROH589845 RYC589844:RYD589845 SHY589844:SHZ589845 SRU589844:SRV589845 TBQ589844:TBR589845 TLM589844:TLN589845 TVI589844:TVJ589845 UFE589844:UFF589845 UPA589844:UPB589845 UYW589844:UYX589845 VIS589844:VIT589845 VSO589844:VSP589845 WCK589844:WCL589845 WMG589844:WMH589845 WWC589844:WWD589845 U655380:V655381 JQ655380:JR655381 TM655380:TN655381 ADI655380:ADJ655381 ANE655380:ANF655381 AXA655380:AXB655381 BGW655380:BGX655381 BQS655380:BQT655381 CAO655380:CAP655381 CKK655380:CKL655381 CUG655380:CUH655381 DEC655380:DED655381 DNY655380:DNZ655381 DXU655380:DXV655381 EHQ655380:EHR655381 ERM655380:ERN655381 FBI655380:FBJ655381 FLE655380:FLF655381 FVA655380:FVB655381 GEW655380:GEX655381 GOS655380:GOT655381 GYO655380:GYP655381 HIK655380:HIL655381 HSG655380:HSH655381 ICC655380:ICD655381 ILY655380:ILZ655381 IVU655380:IVV655381 JFQ655380:JFR655381 JPM655380:JPN655381 JZI655380:JZJ655381 KJE655380:KJF655381 KTA655380:KTB655381 LCW655380:LCX655381 LMS655380:LMT655381 LWO655380:LWP655381 MGK655380:MGL655381 MQG655380:MQH655381 NAC655380:NAD655381 NJY655380:NJZ655381 NTU655380:NTV655381 ODQ655380:ODR655381 ONM655380:ONN655381 OXI655380:OXJ655381 PHE655380:PHF655381 PRA655380:PRB655381 QAW655380:QAX655381 QKS655380:QKT655381 QUO655380:QUP655381 REK655380:REL655381 ROG655380:ROH655381 RYC655380:RYD655381 SHY655380:SHZ655381 SRU655380:SRV655381 TBQ655380:TBR655381 TLM655380:TLN655381 TVI655380:TVJ655381 UFE655380:UFF655381 UPA655380:UPB655381 UYW655380:UYX655381 VIS655380:VIT655381 VSO655380:VSP655381 WCK655380:WCL655381 WMG655380:WMH655381 WWC655380:WWD655381 U720916:V720917 JQ720916:JR720917 TM720916:TN720917 ADI720916:ADJ720917 ANE720916:ANF720917 AXA720916:AXB720917 BGW720916:BGX720917 BQS720916:BQT720917 CAO720916:CAP720917 CKK720916:CKL720917 CUG720916:CUH720917 DEC720916:DED720917 DNY720916:DNZ720917 DXU720916:DXV720917 EHQ720916:EHR720917 ERM720916:ERN720917 FBI720916:FBJ720917 FLE720916:FLF720917 FVA720916:FVB720917 GEW720916:GEX720917 GOS720916:GOT720917 GYO720916:GYP720917 HIK720916:HIL720917 HSG720916:HSH720917 ICC720916:ICD720917 ILY720916:ILZ720917 IVU720916:IVV720917 JFQ720916:JFR720917 JPM720916:JPN720917 JZI720916:JZJ720917 KJE720916:KJF720917 KTA720916:KTB720917 LCW720916:LCX720917 LMS720916:LMT720917 LWO720916:LWP720917 MGK720916:MGL720917 MQG720916:MQH720917 NAC720916:NAD720917 NJY720916:NJZ720917 NTU720916:NTV720917 ODQ720916:ODR720917 ONM720916:ONN720917 OXI720916:OXJ720917 PHE720916:PHF720917 PRA720916:PRB720917 QAW720916:QAX720917 QKS720916:QKT720917 QUO720916:QUP720917 REK720916:REL720917 ROG720916:ROH720917 RYC720916:RYD720917 SHY720916:SHZ720917 SRU720916:SRV720917 TBQ720916:TBR720917 TLM720916:TLN720917 TVI720916:TVJ720917 UFE720916:UFF720917 UPA720916:UPB720917 UYW720916:UYX720917 VIS720916:VIT720917 VSO720916:VSP720917 WCK720916:WCL720917 WMG720916:WMH720917 WWC720916:WWD720917 U786452:V786453 JQ786452:JR786453 TM786452:TN786453 ADI786452:ADJ786453 ANE786452:ANF786453 AXA786452:AXB786453 BGW786452:BGX786453 BQS786452:BQT786453 CAO786452:CAP786453 CKK786452:CKL786453 CUG786452:CUH786453 DEC786452:DED786453 DNY786452:DNZ786453 DXU786452:DXV786453 EHQ786452:EHR786453 ERM786452:ERN786453 FBI786452:FBJ786453 FLE786452:FLF786453 FVA786452:FVB786453 GEW786452:GEX786453 GOS786452:GOT786453 GYO786452:GYP786453 HIK786452:HIL786453 HSG786452:HSH786453 ICC786452:ICD786453 ILY786452:ILZ786453 IVU786452:IVV786453 JFQ786452:JFR786453 JPM786452:JPN786453 JZI786452:JZJ786453 KJE786452:KJF786453 KTA786452:KTB786453 LCW786452:LCX786453 LMS786452:LMT786453 LWO786452:LWP786453 MGK786452:MGL786453 MQG786452:MQH786453 NAC786452:NAD786453 NJY786452:NJZ786453 NTU786452:NTV786453 ODQ786452:ODR786453 ONM786452:ONN786453 OXI786452:OXJ786453 PHE786452:PHF786453 PRA786452:PRB786453 QAW786452:QAX786453 QKS786452:QKT786453 QUO786452:QUP786453 REK786452:REL786453 ROG786452:ROH786453 RYC786452:RYD786453 SHY786452:SHZ786453 SRU786452:SRV786453 TBQ786452:TBR786453 TLM786452:TLN786453 TVI786452:TVJ786453 UFE786452:UFF786453 UPA786452:UPB786453 UYW786452:UYX786453 VIS786452:VIT786453 VSO786452:VSP786453 WCK786452:WCL786453 WMG786452:WMH786453 WWC786452:WWD786453 U851988:V851989 JQ851988:JR851989 TM851988:TN851989 ADI851988:ADJ851989 ANE851988:ANF851989 AXA851988:AXB851989 BGW851988:BGX851989 BQS851988:BQT851989 CAO851988:CAP851989 CKK851988:CKL851989 CUG851988:CUH851989 DEC851988:DED851989 DNY851988:DNZ851989 DXU851988:DXV851989 EHQ851988:EHR851989 ERM851988:ERN851989 FBI851988:FBJ851989 FLE851988:FLF851989 FVA851988:FVB851989 GEW851988:GEX851989 GOS851988:GOT851989 GYO851988:GYP851989 HIK851988:HIL851989 HSG851988:HSH851989 ICC851988:ICD851989 ILY851988:ILZ851989 IVU851988:IVV851989 JFQ851988:JFR851989 JPM851988:JPN851989 JZI851988:JZJ851989 KJE851988:KJF851989 KTA851988:KTB851989 LCW851988:LCX851989 LMS851988:LMT851989 LWO851988:LWP851989 MGK851988:MGL851989 MQG851988:MQH851989 NAC851988:NAD851989 NJY851988:NJZ851989 NTU851988:NTV851989 ODQ851988:ODR851989 ONM851988:ONN851989 OXI851988:OXJ851989 PHE851988:PHF851989 PRA851988:PRB851989 QAW851988:QAX851989 QKS851988:QKT851989 QUO851988:QUP851989 REK851988:REL851989 ROG851988:ROH851989 RYC851988:RYD851989 SHY851988:SHZ851989 SRU851988:SRV851989 TBQ851988:TBR851989 TLM851988:TLN851989 TVI851988:TVJ851989 UFE851988:UFF851989 UPA851988:UPB851989 UYW851988:UYX851989 VIS851988:VIT851989 VSO851988:VSP851989 WCK851988:WCL851989 WMG851988:WMH851989 WWC851988:WWD851989 U917524:V917525 JQ917524:JR917525 TM917524:TN917525 ADI917524:ADJ917525 ANE917524:ANF917525 AXA917524:AXB917525 BGW917524:BGX917525 BQS917524:BQT917525 CAO917524:CAP917525 CKK917524:CKL917525 CUG917524:CUH917525 DEC917524:DED917525 DNY917524:DNZ917525 DXU917524:DXV917525 EHQ917524:EHR917525 ERM917524:ERN917525 FBI917524:FBJ917525 FLE917524:FLF917525 FVA917524:FVB917525 GEW917524:GEX917525 GOS917524:GOT917525 GYO917524:GYP917525 HIK917524:HIL917525 HSG917524:HSH917525 ICC917524:ICD917525 ILY917524:ILZ917525 IVU917524:IVV917525 JFQ917524:JFR917525 JPM917524:JPN917525 JZI917524:JZJ917525 KJE917524:KJF917525 KTA917524:KTB917525 LCW917524:LCX917525 LMS917524:LMT917525 LWO917524:LWP917525 MGK917524:MGL917525 MQG917524:MQH917525 NAC917524:NAD917525 NJY917524:NJZ917525 NTU917524:NTV917525 ODQ917524:ODR917525 ONM917524:ONN917525 OXI917524:OXJ917525 PHE917524:PHF917525 PRA917524:PRB917525 QAW917524:QAX917525 QKS917524:QKT917525 QUO917524:QUP917525 REK917524:REL917525 ROG917524:ROH917525 RYC917524:RYD917525 SHY917524:SHZ917525 SRU917524:SRV917525 TBQ917524:TBR917525 TLM917524:TLN917525 TVI917524:TVJ917525 UFE917524:UFF917525 UPA917524:UPB917525 UYW917524:UYX917525 VIS917524:VIT917525 VSO917524:VSP917525 WCK917524:WCL917525 WMG917524:WMH917525 WWC917524:WWD917525 U983060:V983061 JQ983060:JR983061 TM983060:TN983061 ADI983060:ADJ983061 ANE983060:ANF983061 AXA983060:AXB983061 BGW983060:BGX983061 BQS983060:BQT983061 CAO983060:CAP983061 CKK983060:CKL983061 CUG983060:CUH983061 DEC983060:DED983061 DNY983060:DNZ983061 DXU983060:DXV983061 EHQ983060:EHR983061 ERM983060:ERN983061 FBI983060:FBJ983061 FLE983060:FLF983061 FVA983060:FVB983061 GEW983060:GEX983061 GOS983060:GOT983061 GYO983060:GYP983061 HIK983060:HIL983061 HSG983060:HSH983061 ICC983060:ICD983061 ILY983060:ILZ983061 IVU983060:IVV983061 JFQ983060:JFR983061 JPM983060:JPN983061 JZI983060:JZJ983061 KJE983060:KJF983061 KTA983060:KTB983061 LCW983060:LCX983061 LMS983060:LMT983061 LWO983060:LWP983061 MGK983060:MGL983061 MQG983060:MQH983061 NAC983060:NAD983061 NJY983060:NJZ983061 NTU983060:NTV983061 ODQ983060:ODR983061 ONM983060:ONN983061 OXI983060:OXJ983061 PHE983060:PHF983061 PRA983060:PRB983061 QAW983060:QAX983061 QKS983060:QKT983061 QUO983060:QUP983061 REK983060:REL983061 ROG983060:ROH983061 RYC983060:RYD983061 SHY983060:SHZ983061 SRU983060:SRV983061 TBQ983060:TBR983061 TLM983060:TLN983061 TVI983060:TVJ983061 UFE983060:UFF983061 UPA983060:UPB983061 UYW983060:UYX983061 VIS983060:VIT983061 VSO983060:VSP983061 WCK983060:WCL983061 WMG983060:WMH983061 WWC983060:WWD983061 M24:P27 JI24:JL27 TE24:TH27 ADA24:ADD27 AMW24:AMZ27 AWS24:AWV27 BGO24:BGR27 BQK24:BQN27 CAG24:CAJ27 CKC24:CKF27 CTY24:CUB27 DDU24:DDX27 DNQ24:DNT27 DXM24:DXP27 EHI24:EHL27 ERE24:ERH27 FBA24:FBD27 FKW24:FKZ27 FUS24:FUV27 GEO24:GER27 GOK24:GON27 GYG24:GYJ27 HIC24:HIF27 HRY24:HSB27 IBU24:IBX27 ILQ24:ILT27 IVM24:IVP27 JFI24:JFL27 JPE24:JPH27 JZA24:JZD27 KIW24:KIZ27 KSS24:KSV27 LCO24:LCR27 LMK24:LMN27 LWG24:LWJ27 MGC24:MGF27 MPY24:MQB27 MZU24:MZX27 NJQ24:NJT27 NTM24:NTP27 ODI24:ODL27 ONE24:ONH27 OXA24:OXD27 PGW24:PGZ27 PQS24:PQV27 QAO24:QAR27 QKK24:QKN27 QUG24:QUJ27 REC24:REF27 RNY24:ROB27 RXU24:RXX27 SHQ24:SHT27 SRM24:SRP27 TBI24:TBL27 TLE24:TLH27 TVA24:TVD27 UEW24:UEZ27 UOS24:UOV27 UYO24:UYR27 VIK24:VIN27 VSG24:VSJ27 WCC24:WCF27 WLY24:WMB27 WVU24:WVX27 M65560:P65563 JI65560:JL65563 TE65560:TH65563 ADA65560:ADD65563 AMW65560:AMZ65563 AWS65560:AWV65563 BGO65560:BGR65563 BQK65560:BQN65563 CAG65560:CAJ65563 CKC65560:CKF65563 CTY65560:CUB65563 DDU65560:DDX65563 DNQ65560:DNT65563 DXM65560:DXP65563 EHI65560:EHL65563 ERE65560:ERH65563 FBA65560:FBD65563 FKW65560:FKZ65563 FUS65560:FUV65563 GEO65560:GER65563 GOK65560:GON65563 GYG65560:GYJ65563 HIC65560:HIF65563 HRY65560:HSB65563 IBU65560:IBX65563 ILQ65560:ILT65563 IVM65560:IVP65563 JFI65560:JFL65563 JPE65560:JPH65563 JZA65560:JZD65563 KIW65560:KIZ65563 KSS65560:KSV65563 LCO65560:LCR65563 LMK65560:LMN65563 LWG65560:LWJ65563 MGC65560:MGF65563 MPY65560:MQB65563 MZU65560:MZX65563 NJQ65560:NJT65563 NTM65560:NTP65563 ODI65560:ODL65563 ONE65560:ONH65563 OXA65560:OXD65563 PGW65560:PGZ65563 PQS65560:PQV65563 QAO65560:QAR65563 QKK65560:QKN65563 QUG65560:QUJ65563 REC65560:REF65563 RNY65560:ROB65563 RXU65560:RXX65563 SHQ65560:SHT65563 SRM65560:SRP65563 TBI65560:TBL65563 TLE65560:TLH65563 TVA65560:TVD65563 UEW65560:UEZ65563 UOS65560:UOV65563 UYO65560:UYR65563 VIK65560:VIN65563 VSG65560:VSJ65563 WCC65560:WCF65563 WLY65560:WMB65563 WVU65560:WVX65563 M131096:P131099 JI131096:JL131099 TE131096:TH131099 ADA131096:ADD131099 AMW131096:AMZ131099 AWS131096:AWV131099 BGO131096:BGR131099 BQK131096:BQN131099 CAG131096:CAJ131099 CKC131096:CKF131099 CTY131096:CUB131099 DDU131096:DDX131099 DNQ131096:DNT131099 DXM131096:DXP131099 EHI131096:EHL131099 ERE131096:ERH131099 FBA131096:FBD131099 FKW131096:FKZ131099 FUS131096:FUV131099 GEO131096:GER131099 GOK131096:GON131099 GYG131096:GYJ131099 HIC131096:HIF131099 HRY131096:HSB131099 IBU131096:IBX131099 ILQ131096:ILT131099 IVM131096:IVP131099 JFI131096:JFL131099 JPE131096:JPH131099 JZA131096:JZD131099 KIW131096:KIZ131099 KSS131096:KSV131099 LCO131096:LCR131099 LMK131096:LMN131099 LWG131096:LWJ131099 MGC131096:MGF131099 MPY131096:MQB131099 MZU131096:MZX131099 NJQ131096:NJT131099 NTM131096:NTP131099 ODI131096:ODL131099 ONE131096:ONH131099 OXA131096:OXD131099 PGW131096:PGZ131099 PQS131096:PQV131099 QAO131096:QAR131099 QKK131096:QKN131099 QUG131096:QUJ131099 REC131096:REF131099 RNY131096:ROB131099 RXU131096:RXX131099 SHQ131096:SHT131099 SRM131096:SRP131099 TBI131096:TBL131099 TLE131096:TLH131099 TVA131096:TVD131099 UEW131096:UEZ131099 UOS131096:UOV131099 UYO131096:UYR131099 VIK131096:VIN131099 VSG131096:VSJ131099 WCC131096:WCF131099 WLY131096:WMB131099 WVU131096:WVX131099 M196632:P196635 JI196632:JL196635 TE196632:TH196635 ADA196632:ADD196635 AMW196632:AMZ196635 AWS196632:AWV196635 BGO196632:BGR196635 BQK196632:BQN196635 CAG196632:CAJ196635 CKC196632:CKF196635 CTY196632:CUB196635 DDU196632:DDX196635 DNQ196632:DNT196635 DXM196632:DXP196635 EHI196632:EHL196635 ERE196632:ERH196635 FBA196632:FBD196635 FKW196632:FKZ196635 FUS196632:FUV196635 GEO196632:GER196635 GOK196632:GON196635 GYG196632:GYJ196635 HIC196632:HIF196635 HRY196632:HSB196635 IBU196632:IBX196635 ILQ196632:ILT196635 IVM196632:IVP196635 JFI196632:JFL196635 JPE196632:JPH196635 JZA196632:JZD196635 KIW196632:KIZ196635 KSS196632:KSV196635 LCO196632:LCR196635 LMK196632:LMN196635 LWG196632:LWJ196635 MGC196632:MGF196635 MPY196632:MQB196635 MZU196632:MZX196635 NJQ196632:NJT196635 NTM196632:NTP196635 ODI196632:ODL196635 ONE196632:ONH196635 OXA196632:OXD196635 PGW196632:PGZ196635 PQS196632:PQV196635 QAO196632:QAR196635 QKK196632:QKN196635 QUG196632:QUJ196635 REC196632:REF196635 RNY196632:ROB196635 RXU196632:RXX196635 SHQ196632:SHT196635 SRM196632:SRP196635 TBI196632:TBL196635 TLE196632:TLH196635 TVA196632:TVD196635 UEW196632:UEZ196635 UOS196632:UOV196635 UYO196632:UYR196635 VIK196632:VIN196635 VSG196632:VSJ196635 WCC196632:WCF196635 WLY196632:WMB196635 WVU196632:WVX196635 M262168:P262171 JI262168:JL262171 TE262168:TH262171 ADA262168:ADD262171 AMW262168:AMZ262171 AWS262168:AWV262171 BGO262168:BGR262171 BQK262168:BQN262171 CAG262168:CAJ262171 CKC262168:CKF262171 CTY262168:CUB262171 DDU262168:DDX262171 DNQ262168:DNT262171 DXM262168:DXP262171 EHI262168:EHL262171 ERE262168:ERH262171 FBA262168:FBD262171 FKW262168:FKZ262171 FUS262168:FUV262171 GEO262168:GER262171 GOK262168:GON262171 GYG262168:GYJ262171 HIC262168:HIF262171 HRY262168:HSB262171 IBU262168:IBX262171 ILQ262168:ILT262171 IVM262168:IVP262171 JFI262168:JFL262171 JPE262168:JPH262171 JZA262168:JZD262171 KIW262168:KIZ262171 KSS262168:KSV262171 LCO262168:LCR262171 LMK262168:LMN262171 LWG262168:LWJ262171 MGC262168:MGF262171 MPY262168:MQB262171 MZU262168:MZX262171 NJQ262168:NJT262171 NTM262168:NTP262171 ODI262168:ODL262171 ONE262168:ONH262171 OXA262168:OXD262171 PGW262168:PGZ262171 PQS262168:PQV262171 QAO262168:QAR262171 QKK262168:QKN262171 QUG262168:QUJ262171 REC262168:REF262171 RNY262168:ROB262171 RXU262168:RXX262171 SHQ262168:SHT262171 SRM262168:SRP262171 TBI262168:TBL262171 TLE262168:TLH262171 TVA262168:TVD262171 UEW262168:UEZ262171 UOS262168:UOV262171 UYO262168:UYR262171 VIK262168:VIN262171 VSG262168:VSJ262171 WCC262168:WCF262171 WLY262168:WMB262171 WVU262168:WVX262171 M327704:P327707 JI327704:JL327707 TE327704:TH327707 ADA327704:ADD327707 AMW327704:AMZ327707 AWS327704:AWV327707 BGO327704:BGR327707 BQK327704:BQN327707 CAG327704:CAJ327707 CKC327704:CKF327707 CTY327704:CUB327707 DDU327704:DDX327707 DNQ327704:DNT327707 DXM327704:DXP327707 EHI327704:EHL327707 ERE327704:ERH327707 FBA327704:FBD327707 FKW327704:FKZ327707 FUS327704:FUV327707 GEO327704:GER327707 GOK327704:GON327707 GYG327704:GYJ327707 HIC327704:HIF327707 HRY327704:HSB327707 IBU327704:IBX327707 ILQ327704:ILT327707 IVM327704:IVP327707 JFI327704:JFL327707 JPE327704:JPH327707 JZA327704:JZD327707 KIW327704:KIZ327707 KSS327704:KSV327707 LCO327704:LCR327707 LMK327704:LMN327707 LWG327704:LWJ327707 MGC327704:MGF327707 MPY327704:MQB327707 MZU327704:MZX327707 NJQ327704:NJT327707 NTM327704:NTP327707 ODI327704:ODL327707 ONE327704:ONH327707 OXA327704:OXD327707 PGW327704:PGZ327707 PQS327704:PQV327707 QAO327704:QAR327707 QKK327704:QKN327707 QUG327704:QUJ327707 REC327704:REF327707 RNY327704:ROB327707 RXU327704:RXX327707 SHQ327704:SHT327707 SRM327704:SRP327707 TBI327704:TBL327707 TLE327704:TLH327707 TVA327704:TVD327707 UEW327704:UEZ327707 UOS327704:UOV327707 UYO327704:UYR327707 VIK327704:VIN327707 VSG327704:VSJ327707 WCC327704:WCF327707 WLY327704:WMB327707 WVU327704:WVX327707 M393240:P393243 JI393240:JL393243 TE393240:TH393243 ADA393240:ADD393243 AMW393240:AMZ393243 AWS393240:AWV393243 BGO393240:BGR393243 BQK393240:BQN393243 CAG393240:CAJ393243 CKC393240:CKF393243 CTY393240:CUB393243 DDU393240:DDX393243 DNQ393240:DNT393243 DXM393240:DXP393243 EHI393240:EHL393243 ERE393240:ERH393243 FBA393240:FBD393243 FKW393240:FKZ393243 FUS393240:FUV393243 GEO393240:GER393243 GOK393240:GON393243 GYG393240:GYJ393243 HIC393240:HIF393243 HRY393240:HSB393243 IBU393240:IBX393243 ILQ393240:ILT393243 IVM393240:IVP393243 JFI393240:JFL393243 JPE393240:JPH393243 JZA393240:JZD393243 KIW393240:KIZ393243 KSS393240:KSV393243 LCO393240:LCR393243 LMK393240:LMN393243 LWG393240:LWJ393243 MGC393240:MGF393243 MPY393240:MQB393243 MZU393240:MZX393243 NJQ393240:NJT393243 NTM393240:NTP393243 ODI393240:ODL393243 ONE393240:ONH393243 OXA393240:OXD393243 PGW393240:PGZ393243 PQS393240:PQV393243 QAO393240:QAR393243 QKK393240:QKN393243 QUG393240:QUJ393243 REC393240:REF393243 RNY393240:ROB393243 RXU393240:RXX393243 SHQ393240:SHT393243 SRM393240:SRP393243 TBI393240:TBL393243 TLE393240:TLH393243 TVA393240:TVD393243 UEW393240:UEZ393243 UOS393240:UOV393243 UYO393240:UYR393243 VIK393240:VIN393243 VSG393240:VSJ393243 WCC393240:WCF393243 WLY393240:WMB393243 WVU393240:WVX393243 M458776:P458779 JI458776:JL458779 TE458776:TH458779 ADA458776:ADD458779 AMW458776:AMZ458779 AWS458776:AWV458779 BGO458776:BGR458779 BQK458776:BQN458779 CAG458776:CAJ458779 CKC458776:CKF458779 CTY458776:CUB458779 DDU458776:DDX458779 DNQ458776:DNT458779 DXM458776:DXP458779 EHI458776:EHL458779 ERE458776:ERH458779 FBA458776:FBD458779 FKW458776:FKZ458779 FUS458776:FUV458779 GEO458776:GER458779 GOK458776:GON458779 GYG458776:GYJ458779 HIC458776:HIF458779 HRY458776:HSB458779 IBU458776:IBX458779 ILQ458776:ILT458779 IVM458776:IVP458779 JFI458776:JFL458779 JPE458776:JPH458779 JZA458776:JZD458779 KIW458776:KIZ458779 KSS458776:KSV458779 LCO458776:LCR458779 LMK458776:LMN458779 LWG458776:LWJ458779 MGC458776:MGF458779 MPY458776:MQB458779 MZU458776:MZX458779 NJQ458776:NJT458779 NTM458776:NTP458779 ODI458776:ODL458779 ONE458776:ONH458779 OXA458776:OXD458779 PGW458776:PGZ458779 PQS458776:PQV458779 QAO458776:QAR458779 QKK458776:QKN458779 QUG458776:QUJ458779 REC458776:REF458779 RNY458776:ROB458779 RXU458776:RXX458779 SHQ458776:SHT458779 SRM458776:SRP458779 TBI458776:TBL458779 TLE458776:TLH458779 TVA458776:TVD458779 UEW458776:UEZ458779 UOS458776:UOV458779 UYO458776:UYR458779 VIK458776:VIN458779 VSG458776:VSJ458779 WCC458776:WCF458779 WLY458776:WMB458779 WVU458776:WVX458779 M524312:P524315 JI524312:JL524315 TE524312:TH524315 ADA524312:ADD524315 AMW524312:AMZ524315 AWS524312:AWV524315 BGO524312:BGR524315 BQK524312:BQN524315 CAG524312:CAJ524315 CKC524312:CKF524315 CTY524312:CUB524315 DDU524312:DDX524315 DNQ524312:DNT524315 DXM524312:DXP524315 EHI524312:EHL524315 ERE524312:ERH524315 FBA524312:FBD524315 FKW524312:FKZ524315 FUS524312:FUV524315 GEO524312:GER524315 GOK524312:GON524315 GYG524312:GYJ524315 HIC524312:HIF524315 HRY524312:HSB524315 IBU524312:IBX524315 ILQ524312:ILT524315 IVM524312:IVP524315 JFI524312:JFL524315 JPE524312:JPH524315 JZA524312:JZD524315 KIW524312:KIZ524315 KSS524312:KSV524315 LCO524312:LCR524315 LMK524312:LMN524315 LWG524312:LWJ524315 MGC524312:MGF524315 MPY524312:MQB524315 MZU524312:MZX524315 NJQ524312:NJT524315 NTM524312:NTP524315 ODI524312:ODL524315 ONE524312:ONH524315 OXA524312:OXD524315 PGW524312:PGZ524315 PQS524312:PQV524315 QAO524312:QAR524315 QKK524312:QKN524315 QUG524312:QUJ524315 REC524312:REF524315 RNY524312:ROB524315 RXU524312:RXX524315 SHQ524312:SHT524315 SRM524312:SRP524315 TBI524312:TBL524315 TLE524312:TLH524315 TVA524312:TVD524315 UEW524312:UEZ524315 UOS524312:UOV524315 UYO524312:UYR524315 VIK524312:VIN524315 VSG524312:VSJ524315 WCC524312:WCF524315 WLY524312:WMB524315 WVU524312:WVX524315 M589848:P589851 JI589848:JL589851 TE589848:TH589851 ADA589848:ADD589851 AMW589848:AMZ589851 AWS589848:AWV589851 BGO589848:BGR589851 BQK589848:BQN589851 CAG589848:CAJ589851 CKC589848:CKF589851 CTY589848:CUB589851 DDU589848:DDX589851 DNQ589848:DNT589851 DXM589848:DXP589851 EHI589848:EHL589851 ERE589848:ERH589851 FBA589848:FBD589851 FKW589848:FKZ589851 FUS589848:FUV589851 GEO589848:GER589851 GOK589848:GON589851 GYG589848:GYJ589851 HIC589848:HIF589851 HRY589848:HSB589851 IBU589848:IBX589851 ILQ589848:ILT589851 IVM589848:IVP589851 JFI589848:JFL589851 JPE589848:JPH589851 JZA589848:JZD589851 KIW589848:KIZ589851 KSS589848:KSV589851 LCO589848:LCR589851 LMK589848:LMN589851 LWG589848:LWJ589851 MGC589848:MGF589851 MPY589848:MQB589851 MZU589848:MZX589851 NJQ589848:NJT589851 NTM589848:NTP589851 ODI589848:ODL589851 ONE589848:ONH589851 OXA589848:OXD589851 PGW589848:PGZ589851 PQS589848:PQV589851 QAO589848:QAR589851 QKK589848:QKN589851 QUG589848:QUJ589851 REC589848:REF589851 RNY589848:ROB589851 RXU589848:RXX589851 SHQ589848:SHT589851 SRM589848:SRP589851 TBI589848:TBL589851 TLE589848:TLH589851 TVA589848:TVD589851 UEW589848:UEZ589851 UOS589848:UOV589851 UYO589848:UYR589851 VIK589848:VIN589851 VSG589848:VSJ589851 WCC589848:WCF589851 WLY589848:WMB589851 WVU589848:WVX589851 M655384:P655387 JI655384:JL655387 TE655384:TH655387 ADA655384:ADD655387 AMW655384:AMZ655387 AWS655384:AWV655387 BGO655384:BGR655387 BQK655384:BQN655387 CAG655384:CAJ655387 CKC655384:CKF655387 CTY655384:CUB655387 DDU655384:DDX655387 DNQ655384:DNT655387 DXM655384:DXP655387 EHI655384:EHL655387 ERE655384:ERH655387 FBA655384:FBD655387 FKW655384:FKZ655387 FUS655384:FUV655387 GEO655384:GER655387 GOK655384:GON655387 GYG655384:GYJ655387 HIC655384:HIF655387 HRY655384:HSB655387 IBU655384:IBX655387 ILQ655384:ILT655387 IVM655384:IVP655387 JFI655384:JFL655387 JPE655384:JPH655387 JZA655384:JZD655387 KIW655384:KIZ655387 KSS655384:KSV655387 LCO655384:LCR655387 LMK655384:LMN655387 LWG655384:LWJ655387 MGC655384:MGF655387 MPY655384:MQB655387 MZU655384:MZX655387 NJQ655384:NJT655387 NTM655384:NTP655387 ODI655384:ODL655387 ONE655384:ONH655387 OXA655384:OXD655387 PGW655384:PGZ655387 PQS655384:PQV655387 QAO655384:QAR655387 QKK655384:QKN655387 QUG655384:QUJ655387 REC655384:REF655387 RNY655384:ROB655387 RXU655384:RXX655387 SHQ655384:SHT655387 SRM655384:SRP655387 TBI655384:TBL655387 TLE655384:TLH655387 TVA655384:TVD655387 UEW655384:UEZ655387 UOS655384:UOV655387 UYO655384:UYR655387 VIK655384:VIN655387 VSG655384:VSJ655387 WCC655384:WCF655387 WLY655384:WMB655387 WVU655384:WVX655387 M720920:P720923 JI720920:JL720923 TE720920:TH720923 ADA720920:ADD720923 AMW720920:AMZ720923 AWS720920:AWV720923 BGO720920:BGR720923 BQK720920:BQN720923 CAG720920:CAJ720923 CKC720920:CKF720923 CTY720920:CUB720923 DDU720920:DDX720923 DNQ720920:DNT720923 DXM720920:DXP720923 EHI720920:EHL720923 ERE720920:ERH720923 FBA720920:FBD720923 FKW720920:FKZ720923 FUS720920:FUV720923 GEO720920:GER720923 GOK720920:GON720923 GYG720920:GYJ720923 HIC720920:HIF720923 HRY720920:HSB720923 IBU720920:IBX720923 ILQ720920:ILT720923 IVM720920:IVP720923 JFI720920:JFL720923 JPE720920:JPH720923 JZA720920:JZD720923 KIW720920:KIZ720923 KSS720920:KSV720923 LCO720920:LCR720923 LMK720920:LMN720923 LWG720920:LWJ720923 MGC720920:MGF720923 MPY720920:MQB720923 MZU720920:MZX720923 NJQ720920:NJT720923 NTM720920:NTP720923 ODI720920:ODL720923 ONE720920:ONH720923 OXA720920:OXD720923 PGW720920:PGZ720923 PQS720920:PQV720923 QAO720920:QAR720923 QKK720920:QKN720923 QUG720920:QUJ720923 REC720920:REF720923 RNY720920:ROB720923 RXU720920:RXX720923 SHQ720920:SHT720923 SRM720920:SRP720923 TBI720920:TBL720923 TLE720920:TLH720923 TVA720920:TVD720923 UEW720920:UEZ720923 UOS720920:UOV720923 UYO720920:UYR720923 VIK720920:VIN720923 VSG720920:VSJ720923 WCC720920:WCF720923 WLY720920:WMB720923 WVU720920:WVX720923 M786456:P786459 JI786456:JL786459 TE786456:TH786459 ADA786456:ADD786459 AMW786456:AMZ786459 AWS786456:AWV786459 BGO786456:BGR786459 BQK786456:BQN786459 CAG786456:CAJ786459 CKC786456:CKF786459 CTY786456:CUB786459 DDU786456:DDX786459 DNQ786456:DNT786459 DXM786456:DXP786459 EHI786456:EHL786459 ERE786456:ERH786459 FBA786456:FBD786459 FKW786456:FKZ786459 FUS786456:FUV786459 GEO786456:GER786459 GOK786456:GON786459 GYG786456:GYJ786459 HIC786456:HIF786459 HRY786456:HSB786459 IBU786456:IBX786459 ILQ786456:ILT786459 IVM786456:IVP786459 JFI786456:JFL786459 JPE786456:JPH786459 JZA786456:JZD786459 KIW786456:KIZ786459 KSS786456:KSV786459 LCO786456:LCR786459 LMK786456:LMN786459 LWG786456:LWJ786459 MGC786456:MGF786459 MPY786456:MQB786459 MZU786456:MZX786459 NJQ786456:NJT786459 NTM786456:NTP786459 ODI786456:ODL786459 ONE786456:ONH786459 OXA786456:OXD786459 PGW786456:PGZ786459 PQS786456:PQV786459 QAO786456:QAR786459 QKK786456:QKN786459 QUG786456:QUJ786459 REC786456:REF786459 RNY786456:ROB786459 RXU786456:RXX786459 SHQ786456:SHT786459 SRM786456:SRP786459 TBI786456:TBL786459 TLE786456:TLH786459 TVA786456:TVD786459 UEW786456:UEZ786459 UOS786456:UOV786459 UYO786456:UYR786459 VIK786456:VIN786459 VSG786456:VSJ786459 WCC786456:WCF786459 WLY786456:WMB786459 WVU786456:WVX786459 M851992:P851995 JI851992:JL851995 TE851992:TH851995 ADA851992:ADD851995 AMW851992:AMZ851995 AWS851992:AWV851995 BGO851992:BGR851995 BQK851992:BQN851995 CAG851992:CAJ851995 CKC851992:CKF851995 CTY851992:CUB851995 DDU851992:DDX851995 DNQ851992:DNT851995 DXM851992:DXP851995 EHI851992:EHL851995 ERE851992:ERH851995 FBA851992:FBD851995 FKW851992:FKZ851995 FUS851992:FUV851995 GEO851992:GER851995 GOK851992:GON851995 GYG851992:GYJ851995 HIC851992:HIF851995 HRY851992:HSB851995 IBU851992:IBX851995 ILQ851992:ILT851995 IVM851992:IVP851995 JFI851992:JFL851995 JPE851992:JPH851995 JZA851992:JZD851995 KIW851992:KIZ851995 KSS851992:KSV851995 LCO851992:LCR851995 LMK851992:LMN851995 LWG851992:LWJ851995 MGC851992:MGF851995 MPY851992:MQB851995 MZU851992:MZX851995 NJQ851992:NJT851995 NTM851992:NTP851995 ODI851992:ODL851995 ONE851992:ONH851995 OXA851992:OXD851995 PGW851992:PGZ851995 PQS851992:PQV851995 QAO851992:QAR851995 QKK851992:QKN851995 QUG851992:QUJ851995 REC851992:REF851995 RNY851992:ROB851995 RXU851992:RXX851995 SHQ851992:SHT851995 SRM851992:SRP851995 TBI851992:TBL851995 TLE851992:TLH851995 TVA851992:TVD851995 UEW851992:UEZ851995 UOS851992:UOV851995 UYO851992:UYR851995 VIK851992:VIN851995 VSG851992:VSJ851995 WCC851992:WCF851995 WLY851992:WMB851995 WVU851992:WVX851995 M917528:P917531 JI917528:JL917531 TE917528:TH917531 ADA917528:ADD917531 AMW917528:AMZ917531 AWS917528:AWV917531 BGO917528:BGR917531 BQK917528:BQN917531 CAG917528:CAJ917531 CKC917528:CKF917531 CTY917528:CUB917531 DDU917528:DDX917531 DNQ917528:DNT917531 DXM917528:DXP917531 EHI917528:EHL917531 ERE917528:ERH917531 FBA917528:FBD917531 FKW917528:FKZ917531 FUS917528:FUV917531 GEO917528:GER917531 GOK917528:GON917531 GYG917528:GYJ917531 HIC917528:HIF917531 HRY917528:HSB917531 IBU917528:IBX917531 ILQ917528:ILT917531 IVM917528:IVP917531 JFI917528:JFL917531 JPE917528:JPH917531 JZA917528:JZD917531 KIW917528:KIZ917531 KSS917528:KSV917531 LCO917528:LCR917531 LMK917528:LMN917531 LWG917528:LWJ917531 MGC917528:MGF917531 MPY917528:MQB917531 MZU917528:MZX917531 NJQ917528:NJT917531 NTM917528:NTP917531 ODI917528:ODL917531 ONE917528:ONH917531 OXA917528:OXD917531 PGW917528:PGZ917531 PQS917528:PQV917531 QAO917528:QAR917531 QKK917528:QKN917531 QUG917528:QUJ917531 REC917528:REF917531 RNY917528:ROB917531 RXU917528:RXX917531 SHQ917528:SHT917531 SRM917528:SRP917531 TBI917528:TBL917531 TLE917528:TLH917531 TVA917528:TVD917531 UEW917528:UEZ917531 UOS917528:UOV917531 UYO917528:UYR917531 VIK917528:VIN917531 VSG917528:VSJ917531 WCC917528:WCF917531 WLY917528:WMB917531 WVU917528:WVX917531 M983064:P983067 JI983064:JL983067 TE983064:TH983067 ADA983064:ADD983067 AMW983064:AMZ983067 AWS983064:AWV983067 BGO983064:BGR983067 BQK983064:BQN983067 CAG983064:CAJ983067 CKC983064:CKF983067 CTY983064:CUB983067 DDU983064:DDX983067 DNQ983064:DNT983067 DXM983064:DXP983067 EHI983064:EHL983067 ERE983064:ERH983067 FBA983064:FBD983067 FKW983064:FKZ983067 FUS983064:FUV983067 GEO983064:GER983067 GOK983064:GON983067 GYG983064:GYJ983067 HIC983064:HIF983067 HRY983064:HSB983067 IBU983064:IBX983067 ILQ983064:ILT983067 IVM983064:IVP983067 JFI983064:JFL983067 JPE983064:JPH983067 JZA983064:JZD983067 KIW983064:KIZ983067 KSS983064:KSV983067 LCO983064:LCR983067 LMK983064:LMN983067 LWG983064:LWJ983067 MGC983064:MGF983067 MPY983064:MQB983067 MZU983064:MZX983067 NJQ983064:NJT983067 NTM983064:NTP983067 ODI983064:ODL983067 ONE983064:ONH983067 OXA983064:OXD983067 PGW983064:PGZ983067 PQS983064:PQV983067 QAO983064:QAR983067 QKK983064:QKN983067 QUG983064:QUJ983067 REC983064:REF983067 RNY983064:ROB983067 RXU983064:RXX983067 SHQ983064:SHT983067 SRM983064:SRP983067 TBI983064:TBL983067 TLE983064:TLH983067 TVA983064:TVD983067 UEW983064:UEZ983067 UOS983064:UOV983067 UYO983064:UYR983067 VIK983064:VIN983067 VSG983064:VSJ983067 WCC983064:WCF983067 WLY983064:WMB983067 WVU983064:WVX983067 X20:X21 JT20:JT21 TP20:TP21 ADL20:ADL21 ANH20:ANH21 AXD20:AXD21 BGZ20:BGZ21 BQV20:BQV21 CAR20:CAR21 CKN20:CKN21 CUJ20:CUJ21 DEF20:DEF21 DOB20:DOB21 DXX20:DXX21 EHT20:EHT21 ERP20:ERP21 FBL20:FBL21 FLH20:FLH21 FVD20:FVD21 GEZ20:GEZ21 GOV20:GOV21 GYR20:GYR21 HIN20:HIN21 HSJ20:HSJ21 ICF20:ICF21 IMB20:IMB21 IVX20:IVX21 JFT20:JFT21 JPP20:JPP21 JZL20:JZL21 KJH20:KJH21 KTD20:KTD21 LCZ20:LCZ21 LMV20:LMV21 LWR20:LWR21 MGN20:MGN21 MQJ20:MQJ21 NAF20:NAF21 NKB20:NKB21 NTX20:NTX21 ODT20:ODT21 ONP20:ONP21 OXL20:OXL21 PHH20:PHH21 PRD20:PRD21 QAZ20:QAZ21 QKV20:QKV21 QUR20:QUR21 REN20:REN21 ROJ20:ROJ21 RYF20:RYF21 SIB20:SIB21 SRX20:SRX21 TBT20:TBT21 TLP20:TLP21 TVL20:TVL21 UFH20:UFH21 UPD20:UPD21 UYZ20:UYZ21 VIV20:VIV21 VSR20:VSR21 WCN20:WCN21 WMJ20:WMJ21 WWF20:WWF21 X65556:X65557 JT65556:JT65557 TP65556:TP65557 ADL65556:ADL65557 ANH65556:ANH65557 AXD65556:AXD65557 BGZ65556:BGZ65557 BQV65556:BQV65557 CAR65556:CAR65557 CKN65556:CKN65557 CUJ65556:CUJ65557 DEF65556:DEF65557 DOB65556:DOB65557 DXX65556:DXX65557 EHT65556:EHT65557 ERP65556:ERP65557 FBL65556:FBL65557 FLH65556:FLH65557 FVD65556:FVD65557 GEZ65556:GEZ65557 GOV65556:GOV65557 GYR65556:GYR65557 HIN65556:HIN65557 HSJ65556:HSJ65557 ICF65556:ICF65557 IMB65556:IMB65557 IVX65556:IVX65557 JFT65556:JFT65557 JPP65556:JPP65557 JZL65556:JZL65557 KJH65556:KJH65557 KTD65556:KTD65557 LCZ65556:LCZ65557 LMV65556:LMV65557 LWR65556:LWR65557 MGN65556:MGN65557 MQJ65556:MQJ65557 NAF65556:NAF65557 NKB65556:NKB65557 NTX65556:NTX65557 ODT65556:ODT65557 ONP65556:ONP65557 OXL65556:OXL65557 PHH65556:PHH65557 PRD65556:PRD65557 QAZ65556:QAZ65557 QKV65556:QKV65557 QUR65556:QUR65557 REN65556:REN65557 ROJ65556:ROJ65557 RYF65556:RYF65557 SIB65556:SIB65557 SRX65556:SRX65557 TBT65556:TBT65557 TLP65556:TLP65557 TVL65556:TVL65557 UFH65556:UFH65557 UPD65556:UPD65557 UYZ65556:UYZ65557 VIV65556:VIV65557 VSR65556:VSR65557 WCN65556:WCN65557 WMJ65556:WMJ65557 WWF65556:WWF65557 X131092:X131093 JT131092:JT131093 TP131092:TP131093 ADL131092:ADL131093 ANH131092:ANH131093 AXD131092:AXD131093 BGZ131092:BGZ131093 BQV131092:BQV131093 CAR131092:CAR131093 CKN131092:CKN131093 CUJ131092:CUJ131093 DEF131092:DEF131093 DOB131092:DOB131093 DXX131092:DXX131093 EHT131092:EHT131093 ERP131092:ERP131093 FBL131092:FBL131093 FLH131092:FLH131093 FVD131092:FVD131093 GEZ131092:GEZ131093 GOV131092:GOV131093 GYR131092:GYR131093 HIN131092:HIN131093 HSJ131092:HSJ131093 ICF131092:ICF131093 IMB131092:IMB131093 IVX131092:IVX131093 JFT131092:JFT131093 JPP131092:JPP131093 JZL131092:JZL131093 KJH131092:KJH131093 KTD131092:KTD131093 LCZ131092:LCZ131093 LMV131092:LMV131093 LWR131092:LWR131093 MGN131092:MGN131093 MQJ131092:MQJ131093 NAF131092:NAF131093 NKB131092:NKB131093 NTX131092:NTX131093 ODT131092:ODT131093 ONP131092:ONP131093 OXL131092:OXL131093 PHH131092:PHH131093 PRD131092:PRD131093 QAZ131092:QAZ131093 QKV131092:QKV131093 QUR131092:QUR131093 REN131092:REN131093 ROJ131092:ROJ131093 RYF131092:RYF131093 SIB131092:SIB131093 SRX131092:SRX131093 TBT131092:TBT131093 TLP131092:TLP131093 TVL131092:TVL131093 UFH131092:UFH131093 UPD131092:UPD131093 UYZ131092:UYZ131093 VIV131092:VIV131093 VSR131092:VSR131093 WCN131092:WCN131093 WMJ131092:WMJ131093 WWF131092:WWF131093 X196628:X196629 JT196628:JT196629 TP196628:TP196629 ADL196628:ADL196629 ANH196628:ANH196629 AXD196628:AXD196629 BGZ196628:BGZ196629 BQV196628:BQV196629 CAR196628:CAR196629 CKN196628:CKN196629 CUJ196628:CUJ196629 DEF196628:DEF196629 DOB196628:DOB196629 DXX196628:DXX196629 EHT196628:EHT196629 ERP196628:ERP196629 FBL196628:FBL196629 FLH196628:FLH196629 FVD196628:FVD196629 GEZ196628:GEZ196629 GOV196628:GOV196629 GYR196628:GYR196629 HIN196628:HIN196629 HSJ196628:HSJ196629 ICF196628:ICF196629 IMB196628:IMB196629 IVX196628:IVX196629 JFT196628:JFT196629 JPP196628:JPP196629 JZL196628:JZL196629 KJH196628:KJH196629 KTD196628:KTD196629 LCZ196628:LCZ196629 LMV196628:LMV196629 LWR196628:LWR196629 MGN196628:MGN196629 MQJ196628:MQJ196629 NAF196628:NAF196629 NKB196628:NKB196629 NTX196628:NTX196629 ODT196628:ODT196629 ONP196628:ONP196629 OXL196628:OXL196629 PHH196628:PHH196629 PRD196628:PRD196629 QAZ196628:QAZ196629 QKV196628:QKV196629 QUR196628:QUR196629 REN196628:REN196629 ROJ196628:ROJ196629 RYF196628:RYF196629 SIB196628:SIB196629 SRX196628:SRX196629 TBT196628:TBT196629 TLP196628:TLP196629 TVL196628:TVL196629 UFH196628:UFH196629 UPD196628:UPD196629 UYZ196628:UYZ196629 VIV196628:VIV196629 VSR196628:VSR196629 WCN196628:WCN196629 WMJ196628:WMJ196629 WWF196628:WWF196629 X262164:X262165 JT262164:JT262165 TP262164:TP262165 ADL262164:ADL262165 ANH262164:ANH262165 AXD262164:AXD262165 BGZ262164:BGZ262165 BQV262164:BQV262165 CAR262164:CAR262165 CKN262164:CKN262165 CUJ262164:CUJ262165 DEF262164:DEF262165 DOB262164:DOB262165 DXX262164:DXX262165 EHT262164:EHT262165 ERP262164:ERP262165 FBL262164:FBL262165 FLH262164:FLH262165 FVD262164:FVD262165 GEZ262164:GEZ262165 GOV262164:GOV262165 GYR262164:GYR262165 HIN262164:HIN262165 HSJ262164:HSJ262165 ICF262164:ICF262165 IMB262164:IMB262165 IVX262164:IVX262165 JFT262164:JFT262165 JPP262164:JPP262165 JZL262164:JZL262165 KJH262164:KJH262165 KTD262164:KTD262165 LCZ262164:LCZ262165 LMV262164:LMV262165 LWR262164:LWR262165 MGN262164:MGN262165 MQJ262164:MQJ262165 NAF262164:NAF262165 NKB262164:NKB262165 NTX262164:NTX262165 ODT262164:ODT262165 ONP262164:ONP262165 OXL262164:OXL262165 PHH262164:PHH262165 PRD262164:PRD262165 QAZ262164:QAZ262165 QKV262164:QKV262165 QUR262164:QUR262165 REN262164:REN262165 ROJ262164:ROJ262165 RYF262164:RYF262165 SIB262164:SIB262165 SRX262164:SRX262165 TBT262164:TBT262165 TLP262164:TLP262165 TVL262164:TVL262165 UFH262164:UFH262165 UPD262164:UPD262165 UYZ262164:UYZ262165 VIV262164:VIV262165 VSR262164:VSR262165 WCN262164:WCN262165 WMJ262164:WMJ262165 WWF262164:WWF262165 X327700:X327701 JT327700:JT327701 TP327700:TP327701 ADL327700:ADL327701 ANH327700:ANH327701 AXD327700:AXD327701 BGZ327700:BGZ327701 BQV327700:BQV327701 CAR327700:CAR327701 CKN327700:CKN327701 CUJ327700:CUJ327701 DEF327700:DEF327701 DOB327700:DOB327701 DXX327700:DXX327701 EHT327700:EHT327701 ERP327700:ERP327701 FBL327700:FBL327701 FLH327700:FLH327701 FVD327700:FVD327701 GEZ327700:GEZ327701 GOV327700:GOV327701 GYR327700:GYR327701 HIN327700:HIN327701 HSJ327700:HSJ327701 ICF327700:ICF327701 IMB327700:IMB327701 IVX327700:IVX327701 JFT327700:JFT327701 JPP327700:JPP327701 JZL327700:JZL327701 KJH327700:KJH327701 KTD327700:KTD327701 LCZ327700:LCZ327701 LMV327700:LMV327701 LWR327700:LWR327701 MGN327700:MGN327701 MQJ327700:MQJ327701 NAF327700:NAF327701 NKB327700:NKB327701 NTX327700:NTX327701 ODT327700:ODT327701 ONP327700:ONP327701 OXL327700:OXL327701 PHH327700:PHH327701 PRD327700:PRD327701 QAZ327700:QAZ327701 QKV327700:QKV327701 QUR327700:QUR327701 REN327700:REN327701 ROJ327700:ROJ327701 RYF327700:RYF327701 SIB327700:SIB327701 SRX327700:SRX327701 TBT327700:TBT327701 TLP327700:TLP327701 TVL327700:TVL327701 UFH327700:UFH327701 UPD327700:UPD327701 UYZ327700:UYZ327701 VIV327700:VIV327701 VSR327700:VSR327701 WCN327700:WCN327701 WMJ327700:WMJ327701 WWF327700:WWF327701 X393236:X393237 JT393236:JT393237 TP393236:TP393237 ADL393236:ADL393237 ANH393236:ANH393237 AXD393236:AXD393237 BGZ393236:BGZ393237 BQV393236:BQV393237 CAR393236:CAR393237 CKN393236:CKN393237 CUJ393236:CUJ393237 DEF393236:DEF393237 DOB393236:DOB393237 DXX393236:DXX393237 EHT393236:EHT393237 ERP393236:ERP393237 FBL393236:FBL393237 FLH393236:FLH393237 FVD393236:FVD393237 GEZ393236:GEZ393237 GOV393236:GOV393237 GYR393236:GYR393237 HIN393236:HIN393237 HSJ393236:HSJ393237 ICF393236:ICF393237 IMB393236:IMB393237 IVX393236:IVX393237 JFT393236:JFT393237 JPP393236:JPP393237 JZL393236:JZL393237 KJH393236:KJH393237 KTD393236:KTD393237 LCZ393236:LCZ393237 LMV393236:LMV393237 LWR393236:LWR393237 MGN393236:MGN393237 MQJ393236:MQJ393237 NAF393236:NAF393237 NKB393236:NKB393237 NTX393236:NTX393237 ODT393236:ODT393237 ONP393236:ONP393237 OXL393236:OXL393237 PHH393236:PHH393237 PRD393236:PRD393237 QAZ393236:QAZ393237 QKV393236:QKV393237 QUR393236:QUR393237 REN393236:REN393237 ROJ393236:ROJ393237 RYF393236:RYF393237 SIB393236:SIB393237 SRX393236:SRX393237 TBT393236:TBT393237 TLP393236:TLP393237 TVL393236:TVL393237 UFH393236:UFH393237 UPD393236:UPD393237 UYZ393236:UYZ393237 VIV393236:VIV393237 VSR393236:VSR393237 WCN393236:WCN393237 WMJ393236:WMJ393237 WWF393236:WWF393237 X458772:X458773 JT458772:JT458773 TP458772:TP458773 ADL458772:ADL458773 ANH458772:ANH458773 AXD458772:AXD458773 BGZ458772:BGZ458773 BQV458772:BQV458773 CAR458772:CAR458773 CKN458772:CKN458773 CUJ458772:CUJ458773 DEF458772:DEF458773 DOB458772:DOB458773 DXX458772:DXX458773 EHT458772:EHT458773 ERP458772:ERP458773 FBL458772:FBL458773 FLH458772:FLH458773 FVD458772:FVD458773 GEZ458772:GEZ458773 GOV458772:GOV458773 GYR458772:GYR458773 HIN458772:HIN458773 HSJ458772:HSJ458773 ICF458772:ICF458773 IMB458772:IMB458773 IVX458772:IVX458773 JFT458772:JFT458773 JPP458772:JPP458773 JZL458772:JZL458773 KJH458772:KJH458773 KTD458772:KTD458773 LCZ458772:LCZ458773 LMV458772:LMV458773 LWR458772:LWR458773 MGN458772:MGN458773 MQJ458772:MQJ458773 NAF458772:NAF458773 NKB458772:NKB458773 NTX458772:NTX458773 ODT458772:ODT458773 ONP458772:ONP458773 OXL458772:OXL458773 PHH458772:PHH458773 PRD458772:PRD458773 QAZ458772:QAZ458773 QKV458772:QKV458773 QUR458772:QUR458773 REN458772:REN458773 ROJ458772:ROJ458773 RYF458772:RYF458773 SIB458772:SIB458773 SRX458772:SRX458773 TBT458772:TBT458773 TLP458772:TLP458773 TVL458772:TVL458773 UFH458772:UFH458773 UPD458772:UPD458773 UYZ458772:UYZ458773 VIV458772:VIV458773 VSR458772:VSR458773 WCN458772:WCN458773 WMJ458772:WMJ458773 WWF458772:WWF458773 X524308:X524309 JT524308:JT524309 TP524308:TP524309 ADL524308:ADL524309 ANH524308:ANH524309 AXD524308:AXD524309 BGZ524308:BGZ524309 BQV524308:BQV524309 CAR524308:CAR524309 CKN524308:CKN524309 CUJ524308:CUJ524309 DEF524308:DEF524309 DOB524308:DOB524309 DXX524308:DXX524309 EHT524308:EHT524309 ERP524308:ERP524309 FBL524308:FBL524309 FLH524308:FLH524309 FVD524308:FVD524309 GEZ524308:GEZ524309 GOV524308:GOV524309 GYR524308:GYR524309 HIN524308:HIN524309 HSJ524308:HSJ524309 ICF524308:ICF524309 IMB524308:IMB524309 IVX524308:IVX524309 JFT524308:JFT524309 JPP524308:JPP524309 JZL524308:JZL524309 KJH524308:KJH524309 KTD524308:KTD524309 LCZ524308:LCZ524309 LMV524308:LMV524309 LWR524308:LWR524309 MGN524308:MGN524309 MQJ524308:MQJ524309 NAF524308:NAF524309 NKB524308:NKB524309 NTX524308:NTX524309 ODT524308:ODT524309 ONP524308:ONP524309 OXL524308:OXL524309 PHH524308:PHH524309 PRD524308:PRD524309 QAZ524308:QAZ524309 QKV524308:QKV524309 QUR524308:QUR524309 REN524308:REN524309 ROJ524308:ROJ524309 RYF524308:RYF524309 SIB524308:SIB524309 SRX524308:SRX524309 TBT524308:TBT524309 TLP524308:TLP524309 TVL524308:TVL524309 UFH524308:UFH524309 UPD524308:UPD524309 UYZ524308:UYZ524309 VIV524308:VIV524309 VSR524308:VSR524309 WCN524308:WCN524309 WMJ524308:WMJ524309 WWF524308:WWF524309 X589844:X589845 JT589844:JT589845 TP589844:TP589845 ADL589844:ADL589845 ANH589844:ANH589845 AXD589844:AXD589845 BGZ589844:BGZ589845 BQV589844:BQV589845 CAR589844:CAR589845 CKN589844:CKN589845 CUJ589844:CUJ589845 DEF589844:DEF589845 DOB589844:DOB589845 DXX589844:DXX589845 EHT589844:EHT589845 ERP589844:ERP589845 FBL589844:FBL589845 FLH589844:FLH589845 FVD589844:FVD589845 GEZ589844:GEZ589845 GOV589844:GOV589845 GYR589844:GYR589845 HIN589844:HIN589845 HSJ589844:HSJ589845 ICF589844:ICF589845 IMB589844:IMB589845 IVX589844:IVX589845 JFT589844:JFT589845 JPP589844:JPP589845 JZL589844:JZL589845 KJH589844:KJH589845 KTD589844:KTD589845 LCZ589844:LCZ589845 LMV589844:LMV589845 LWR589844:LWR589845 MGN589844:MGN589845 MQJ589844:MQJ589845 NAF589844:NAF589845 NKB589844:NKB589845 NTX589844:NTX589845 ODT589844:ODT589845 ONP589844:ONP589845 OXL589844:OXL589845 PHH589844:PHH589845 PRD589844:PRD589845 QAZ589844:QAZ589845 QKV589844:QKV589845 QUR589844:QUR589845 REN589844:REN589845 ROJ589844:ROJ589845 RYF589844:RYF589845 SIB589844:SIB589845 SRX589844:SRX589845 TBT589844:TBT589845 TLP589844:TLP589845 TVL589844:TVL589845 UFH589844:UFH589845 UPD589844:UPD589845 UYZ589844:UYZ589845 VIV589844:VIV589845 VSR589844:VSR589845 WCN589844:WCN589845 WMJ589844:WMJ589845 WWF589844:WWF589845 X655380:X655381 JT655380:JT655381 TP655380:TP655381 ADL655380:ADL655381 ANH655380:ANH655381 AXD655380:AXD655381 BGZ655380:BGZ655381 BQV655380:BQV655381 CAR655380:CAR655381 CKN655380:CKN655381 CUJ655380:CUJ655381 DEF655380:DEF655381 DOB655380:DOB655381 DXX655380:DXX655381 EHT655380:EHT655381 ERP655380:ERP655381 FBL655380:FBL655381 FLH655380:FLH655381 FVD655380:FVD655381 GEZ655380:GEZ655381 GOV655380:GOV655381 GYR655380:GYR655381 HIN655380:HIN655381 HSJ655380:HSJ655381 ICF655380:ICF655381 IMB655380:IMB655381 IVX655380:IVX655381 JFT655380:JFT655381 JPP655380:JPP655381 JZL655380:JZL655381 KJH655380:KJH655381 KTD655380:KTD655381 LCZ655380:LCZ655381 LMV655380:LMV655381 LWR655380:LWR655381 MGN655380:MGN655381 MQJ655380:MQJ655381 NAF655380:NAF655381 NKB655380:NKB655381 NTX655380:NTX655381 ODT655380:ODT655381 ONP655380:ONP655381 OXL655380:OXL655381 PHH655380:PHH655381 PRD655380:PRD655381 QAZ655380:QAZ655381 QKV655380:QKV655381 QUR655380:QUR655381 REN655380:REN655381 ROJ655380:ROJ655381 RYF655380:RYF655381 SIB655380:SIB655381 SRX655380:SRX655381 TBT655380:TBT655381 TLP655380:TLP655381 TVL655380:TVL655381 UFH655380:UFH655381 UPD655380:UPD655381 UYZ655380:UYZ655381 VIV655380:VIV655381 VSR655380:VSR655381 WCN655380:WCN655381 WMJ655380:WMJ655381 WWF655380:WWF655381 X720916:X720917 JT720916:JT720917 TP720916:TP720917 ADL720916:ADL720917 ANH720916:ANH720917 AXD720916:AXD720917 BGZ720916:BGZ720917 BQV720916:BQV720917 CAR720916:CAR720917 CKN720916:CKN720917 CUJ720916:CUJ720917 DEF720916:DEF720917 DOB720916:DOB720917 DXX720916:DXX720917 EHT720916:EHT720917 ERP720916:ERP720917 FBL720916:FBL720917 FLH720916:FLH720917 FVD720916:FVD720917 GEZ720916:GEZ720917 GOV720916:GOV720917 GYR720916:GYR720917 HIN720916:HIN720917 HSJ720916:HSJ720917 ICF720916:ICF720917 IMB720916:IMB720917 IVX720916:IVX720917 JFT720916:JFT720917 JPP720916:JPP720917 JZL720916:JZL720917 KJH720916:KJH720917 KTD720916:KTD720917 LCZ720916:LCZ720917 LMV720916:LMV720917 LWR720916:LWR720917 MGN720916:MGN720917 MQJ720916:MQJ720917 NAF720916:NAF720917 NKB720916:NKB720917 NTX720916:NTX720917 ODT720916:ODT720917 ONP720916:ONP720917 OXL720916:OXL720917 PHH720916:PHH720917 PRD720916:PRD720917 QAZ720916:QAZ720917 QKV720916:QKV720917 QUR720916:QUR720917 REN720916:REN720917 ROJ720916:ROJ720917 RYF720916:RYF720917 SIB720916:SIB720917 SRX720916:SRX720917 TBT720916:TBT720917 TLP720916:TLP720917 TVL720916:TVL720917 UFH720916:UFH720917 UPD720916:UPD720917 UYZ720916:UYZ720917 VIV720916:VIV720917 VSR720916:VSR720917 WCN720916:WCN720917 WMJ720916:WMJ720917 WWF720916:WWF720917 X786452:X786453 JT786452:JT786453 TP786452:TP786453 ADL786452:ADL786453 ANH786452:ANH786453 AXD786452:AXD786453 BGZ786452:BGZ786453 BQV786452:BQV786453 CAR786452:CAR786453 CKN786452:CKN786453 CUJ786452:CUJ786453 DEF786452:DEF786453 DOB786452:DOB786453 DXX786452:DXX786453 EHT786452:EHT786453 ERP786452:ERP786453 FBL786452:FBL786453 FLH786452:FLH786453 FVD786452:FVD786453 GEZ786452:GEZ786453 GOV786452:GOV786453 GYR786452:GYR786453 HIN786452:HIN786453 HSJ786452:HSJ786453 ICF786452:ICF786453 IMB786452:IMB786453 IVX786452:IVX786453 JFT786452:JFT786453 JPP786452:JPP786453 JZL786452:JZL786453 KJH786452:KJH786453 KTD786452:KTD786453 LCZ786452:LCZ786453 LMV786452:LMV786453 LWR786452:LWR786453 MGN786452:MGN786453 MQJ786452:MQJ786453 NAF786452:NAF786453 NKB786452:NKB786453 NTX786452:NTX786453 ODT786452:ODT786453 ONP786452:ONP786453 OXL786452:OXL786453 PHH786452:PHH786453 PRD786452:PRD786453 QAZ786452:QAZ786453 QKV786452:QKV786453 QUR786452:QUR786453 REN786452:REN786453 ROJ786452:ROJ786453 RYF786452:RYF786453 SIB786452:SIB786453 SRX786452:SRX786453 TBT786452:TBT786453 TLP786452:TLP786453 TVL786452:TVL786453 UFH786452:UFH786453 UPD786452:UPD786453 UYZ786452:UYZ786453 VIV786452:VIV786453 VSR786452:VSR786453 WCN786452:WCN786453 WMJ786452:WMJ786453 WWF786452:WWF786453 X851988:X851989 JT851988:JT851989 TP851988:TP851989 ADL851988:ADL851989 ANH851988:ANH851989 AXD851988:AXD851989 BGZ851988:BGZ851989 BQV851988:BQV851989 CAR851988:CAR851989 CKN851988:CKN851989 CUJ851988:CUJ851989 DEF851988:DEF851989 DOB851988:DOB851989 DXX851988:DXX851989 EHT851988:EHT851989 ERP851988:ERP851989 FBL851988:FBL851989 FLH851988:FLH851989 FVD851988:FVD851989 GEZ851988:GEZ851989 GOV851988:GOV851989 GYR851988:GYR851989 HIN851988:HIN851989 HSJ851988:HSJ851989 ICF851988:ICF851989 IMB851988:IMB851989 IVX851988:IVX851989 JFT851988:JFT851989 JPP851988:JPP851989 JZL851988:JZL851989 KJH851988:KJH851989 KTD851988:KTD851989 LCZ851988:LCZ851989 LMV851988:LMV851989 LWR851988:LWR851989 MGN851988:MGN851989 MQJ851988:MQJ851989 NAF851988:NAF851989 NKB851988:NKB851989 NTX851988:NTX851989 ODT851988:ODT851989 ONP851988:ONP851989 OXL851988:OXL851989 PHH851988:PHH851989 PRD851988:PRD851989 QAZ851988:QAZ851989 QKV851988:QKV851989 QUR851988:QUR851989 REN851988:REN851989 ROJ851988:ROJ851989 RYF851988:RYF851989 SIB851988:SIB851989 SRX851988:SRX851989 TBT851988:TBT851989 TLP851988:TLP851989 TVL851988:TVL851989 UFH851988:UFH851989 UPD851988:UPD851989 UYZ851988:UYZ851989 VIV851988:VIV851989 VSR851988:VSR851989 WCN851988:WCN851989 WMJ851988:WMJ851989 WWF851988:WWF851989 X917524:X917525 JT917524:JT917525 TP917524:TP917525 ADL917524:ADL917525 ANH917524:ANH917525 AXD917524:AXD917525 BGZ917524:BGZ917525 BQV917524:BQV917525 CAR917524:CAR917525 CKN917524:CKN917525 CUJ917524:CUJ917525 DEF917524:DEF917525 DOB917524:DOB917525 DXX917524:DXX917525 EHT917524:EHT917525 ERP917524:ERP917525 FBL917524:FBL917525 FLH917524:FLH917525 FVD917524:FVD917525 GEZ917524:GEZ917525 GOV917524:GOV917525 GYR917524:GYR917525 HIN917524:HIN917525 HSJ917524:HSJ917525 ICF917524:ICF917525 IMB917524:IMB917525 IVX917524:IVX917525 JFT917524:JFT917525 JPP917524:JPP917525 JZL917524:JZL917525 KJH917524:KJH917525 KTD917524:KTD917525 LCZ917524:LCZ917525 LMV917524:LMV917525 LWR917524:LWR917525 MGN917524:MGN917525 MQJ917524:MQJ917525 NAF917524:NAF917525 NKB917524:NKB917525 NTX917524:NTX917525 ODT917524:ODT917525 ONP917524:ONP917525 OXL917524:OXL917525 PHH917524:PHH917525 PRD917524:PRD917525 QAZ917524:QAZ917525 QKV917524:QKV917525 QUR917524:QUR917525 REN917524:REN917525 ROJ917524:ROJ917525 RYF917524:RYF917525 SIB917524:SIB917525 SRX917524:SRX917525 TBT917524:TBT917525 TLP917524:TLP917525 TVL917524:TVL917525 UFH917524:UFH917525 UPD917524:UPD917525 UYZ917524:UYZ917525 VIV917524:VIV917525 VSR917524:VSR917525 WCN917524:WCN917525 WMJ917524:WMJ917525 WWF917524:WWF917525 X983060:X983061 JT983060:JT983061 TP983060:TP983061 ADL983060:ADL983061 ANH983060:ANH983061 AXD983060:AXD983061 BGZ983060:BGZ983061 BQV983060:BQV983061 CAR983060:CAR983061 CKN983060:CKN983061 CUJ983060:CUJ983061 DEF983060:DEF983061 DOB983060:DOB983061 DXX983060:DXX983061 EHT983060:EHT983061 ERP983060:ERP983061 FBL983060:FBL983061 FLH983060:FLH983061 FVD983060:FVD983061 GEZ983060:GEZ983061 GOV983060:GOV983061 GYR983060:GYR983061 HIN983060:HIN983061 HSJ983060:HSJ983061 ICF983060:ICF983061 IMB983060:IMB983061 IVX983060:IVX983061 JFT983060:JFT983061 JPP983060:JPP983061 JZL983060:JZL983061 KJH983060:KJH983061 KTD983060:KTD983061 LCZ983060:LCZ983061 LMV983060:LMV983061 LWR983060:LWR983061 MGN983060:MGN983061 MQJ983060:MQJ983061 NAF983060:NAF983061 NKB983060:NKB983061 NTX983060:NTX983061 ODT983060:ODT983061 ONP983060:ONP983061 OXL983060:OXL983061 PHH983060:PHH983061 PRD983060:PRD983061 QAZ983060:QAZ983061 QKV983060:QKV983061 QUR983060:QUR983061 REN983060:REN983061 ROJ983060:ROJ983061 RYF983060:RYF983061 SIB983060:SIB983061 SRX983060:SRX983061 TBT983060:TBT983061 TLP983060:TLP983061 TVL983060:TVL983061 UFH983060:UFH983061 UPD983060:UPD983061 UYZ983060:UYZ983061 VIV983060:VIV983061 VSR983060:VSR983061 WCN983060:WCN983061 WMJ983060:WMJ983061 WWF983060:WWF983061 U23:X25 JQ23:JT25 TM23:TP25 ADI23:ADL25 ANE23:ANH25 AXA23:AXD25 BGW23:BGZ25 BQS23:BQV25 CAO23:CAR25 CKK23:CKN25 CUG23:CUJ25 DEC23:DEF25 DNY23:DOB25 DXU23:DXX25 EHQ23:EHT25 ERM23:ERP25 FBI23:FBL25 FLE23:FLH25 FVA23:FVD25 GEW23:GEZ25 GOS23:GOV25 GYO23:GYR25 HIK23:HIN25 HSG23:HSJ25 ICC23:ICF25 ILY23:IMB25 IVU23:IVX25 JFQ23:JFT25 JPM23:JPP25 JZI23:JZL25 KJE23:KJH25 KTA23:KTD25 LCW23:LCZ25 LMS23:LMV25 LWO23:LWR25 MGK23:MGN25 MQG23:MQJ25 NAC23:NAF25 NJY23:NKB25 NTU23:NTX25 ODQ23:ODT25 ONM23:ONP25 OXI23:OXL25 PHE23:PHH25 PRA23:PRD25 QAW23:QAZ25 QKS23:QKV25 QUO23:QUR25 REK23:REN25 ROG23:ROJ25 RYC23:RYF25 SHY23:SIB25 SRU23:SRX25 TBQ23:TBT25 TLM23:TLP25 TVI23:TVL25 UFE23:UFH25 UPA23:UPD25 UYW23:UYZ25 VIS23:VIV25 VSO23:VSR25 WCK23:WCN25 WMG23:WMJ25 WWC23:WWF25 U65559:X65561 JQ65559:JT65561 TM65559:TP65561 ADI65559:ADL65561 ANE65559:ANH65561 AXA65559:AXD65561 BGW65559:BGZ65561 BQS65559:BQV65561 CAO65559:CAR65561 CKK65559:CKN65561 CUG65559:CUJ65561 DEC65559:DEF65561 DNY65559:DOB65561 DXU65559:DXX65561 EHQ65559:EHT65561 ERM65559:ERP65561 FBI65559:FBL65561 FLE65559:FLH65561 FVA65559:FVD65561 GEW65559:GEZ65561 GOS65559:GOV65561 GYO65559:GYR65561 HIK65559:HIN65561 HSG65559:HSJ65561 ICC65559:ICF65561 ILY65559:IMB65561 IVU65559:IVX65561 JFQ65559:JFT65561 JPM65559:JPP65561 JZI65559:JZL65561 KJE65559:KJH65561 KTA65559:KTD65561 LCW65559:LCZ65561 LMS65559:LMV65561 LWO65559:LWR65561 MGK65559:MGN65561 MQG65559:MQJ65561 NAC65559:NAF65561 NJY65559:NKB65561 NTU65559:NTX65561 ODQ65559:ODT65561 ONM65559:ONP65561 OXI65559:OXL65561 PHE65559:PHH65561 PRA65559:PRD65561 QAW65559:QAZ65561 QKS65559:QKV65561 QUO65559:QUR65561 REK65559:REN65561 ROG65559:ROJ65561 RYC65559:RYF65561 SHY65559:SIB65561 SRU65559:SRX65561 TBQ65559:TBT65561 TLM65559:TLP65561 TVI65559:TVL65561 UFE65559:UFH65561 UPA65559:UPD65561 UYW65559:UYZ65561 VIS65559:VIV65561 VSO65559:VSR65561 WCK65559:WCN65561 WMG65559:WMJ65561 WWC65559:WWF65561 U131095:X131097 JQ131095:JT131097 TM131095:TP131097 ADI131095:ADL131097 ANE131095:ANH131097 AXA131095:AXD131097 BGW131095:BGZ131097 BQS131095:BQV131097 CAO131095:CAR131097 CKK131095:CKN131097 CUG131095:CUJ131097 DEC131095:DEF131097 DNY131095:DOB131097 DXU131095:DXX131097 EHQ131095:EHT131097 ERM131095:ERP131097 FBI131095:FBL131097 FLE131095:FLH131097 FVA131095:FVD131097 GEW131095:GEZ131097 GOS131095:GOV131097 GYO131095:GYR131097 HIK131095:HIN131097 HSG131095:HSJ131097 ICC131095:ICF131097 ILY131095:IMB131097 IVU131095:IVX131097 JFQ131095:JFT131097 JPM131095:JPP131097 JZI131095:JZL131097 KJE131095:KJH131097 KTA131095:KTD131097 LCW131095:LCZ131097 LMS131095:LMV131097 LWO131095:LWR131097 MGK131095:MGN131097 MQG131095:MQJ131097 NAC131095:NAF131097 NJY131095:NKB131097 NTU131095:NTX131097 ODQ131095:ODT131097 ONM131095:ONP131097 OXI131095:OXL131097 PHE131095:PHH131097 PRA131095:PRD131097 QAW131095:QAZ131097 QKS131095:QKV131097 QUO131095:QUR131097 REK131095:REN131097 ROG131095:ROJ131097 RYC131095:RYF131097 SHY131095:SIB131097 SRU131095:SRX131097 TBQ131095:TBT131097 TLM131095:TLP131097 TVI131095:TVL131097 UFE131095:UFH131097 UPA131095:UPD131097 UYW131095:UYZ131097 VIS131095:VIV131097 VSO131095:VSR131097 WCK131095:WCN131097 WMG131095:WMJ131097 WWC131095:WWF131097 U196631:X196633 JQ196631:JT196633 TM196631:TP196633 ADI196631:ADL196633 ANE196631:ANH196633 AXA196631:AXD196633 BGW196631:BGZ196633 BQS196631:BQV196633 CAO196631:CAR196633 CKK196631:CKN196633 CUG196631:CUJ196633 DEC196631:DEF196633 DNY196631:DOB196633 DXU196631:DXX196633 EHQ196631:EHT196633 ERM196631:ERP196633 FBI196631:FBL196633 FLE196631:FLH196633 FVA196631:FVD196633 GEW196631:GEZ196633 GOS196631:GOV196633 GYO196631:GYR196633 HIK196631:HIN196633 HSG196631:HSJ196633 ICC196631:ICF196633 ILY196631:IMB196633 IVU196631:IVX196633 JFQ196631:JFT196633 JPM196631:JPP196633 JZI196631:JZL196633 KJE196631:KJH196633 KTA196631:KTD196633 LCW196631:LCZ196633 LMS196631:LMV196633 LWO196631:LWR196633 MGK196631:MGN196633 MQG196631:MQJ196633 NAC196631:NAF196633 NJY196631:NKB196633 NTU196631:NTX196633 ODQ196631:ODT196633 ONM196631:ONP196633 OXI196631:OXL196633 PHE196631:PHH196633 PRA196631:PRD196633 QAW196631:QAZ196633 QKS196631:QKV196633 QUO196631:QUR196633 REK196631:REN196633 ROG196631:ROJ196633 RYC196631:RYF196633 SHY196631:SIB196633 SRU196631:SRX196633 TBQ196631:TBT196633 TLM196631:TLP196633 TVI196631:TVL196633 UFE196631:UFH196633 UPA196631:UPD196633 UYW196631:UYZ196633 VIS196631:VIV196633 VSO196631:VSR196633 WCK196631:WCN196633 WMG196631:WMJ196633 WWC196631:WWF196633 U262167:X262169 JQ262167:JT262169 TM262167:TP262169 ADI262167:ADL262169 ANE262167:ANH262169 AXA262167:AXD262169 BGW262167:BGZ262169 BQS262167:BQV262169 CAO262167:CAR262169 CKK262167:CKN262169 CUG262167:CUJ262169 DEC262167:DEF262169 DNY262167:DOB262169 DXU262167:DXX262169 EHQ262167:EHT262169 ERM262167:ERP262169 FBI262167:FBL262169 FLE262167:FLH262169 FVA262167:FVD262169 GEW262167:GEZ262169 GOS262167:GOV262169 GYO262167:GYR262169 HIK262167:HIN262169 HSG262167:HSJ262169 ICC262167:ICF262169 ILY262167:IMB262169 IVU262167:IVX262169 JFQ262167:JFT262169 JPM262167:JPP262169 JZI262167:JZL262169 KJE262167:KJH262169 KTA262167:KTD262169 LCW262167:LCZ262169 LMS262167:LMV262169 LWO262167:LWR262169 MGK262167:MGN262169 MQG262167:MQJ262169 NAC262167:NAF262169 NJY262167:NKB262169 NTU262167:NTX262169 ODQ262167:ODT262169 ONM262167:ONP262169 OXI262167:OXL262169 PHE262167:PHH262169 PRA262167:PRD262169 QAW262167:QAZ262169 QKS262167:QKV262169 QUO262167:QUR262169 REK262167:REN262169 ROG262167:ROJ262169 RYC262167:RYF262169 SHY262167:SIB262169 SRU262167:SRX262169 TBQ262167:TBT262169 TLM262167:TLP262169 TVI262167:TVL262169 UFE262167:UFH262169 UPA262167:UPD262169 UYW262167:UYZ262169 VIS262167:VIV262169 VSO262167:VSR262169 WCK262167:WCN262169 WMG262167:WMJ262169 WWC262167:WWF262169 U327703:X327705 JQ327703:JT327705 TM327703:TP327705 ADI327703:ADL327705 ANE327703:ANH327705 AXA327703:AXD327705 BGW327703:BGZ327705 BQS327703:BQV327705 CAO327703:CAR327705 CKK327703:CKN327705 CUG327703:CUJ327705 DEC327703:DEF327705 DNY327703:DOB327705 DXU327703:DXX327705 EHQ327703:EHT327705 ERM327703:ERP327705 FBI327703:FBL327705 FLE327703:FLH327705 FVA327703:FVD327705 GEW327703:GEZ327705 GOS327703:GOV327705 GYO327703:GYR327705 HIK327703:HIN327705 HSG327703:HSJ327705 ICC327703:ICF327705 ILY327703:IMB327705 IVU327703:IVX327705 JFQ327703:JFT327705 JPM327703:JPP327705 JZI327703:JZL327705 KJE327703:KJH327705 KTA327703:KTD327705 LCW327703:LCZ327705 LMS327703:LMV327705 LWO327703:LWR327705 MGK327703:MGN327705 MQG327703:MQJ327705 NAC327703:NAF327705 NJY327703:NKB327705 NTU327703:NTX327705 ODQ327703:ODT327705 ONM327703:ONP327705 OXI327703:OXL327705 PHE327703:PHH327705 PRA327703:PRD327705 QAW327703:QAZ327705 QKS327703:QKV327705 QUO327703:QUR327705 REK327703:REN327705 ROG327703:ROJ327705 RYC327703:RYF327705 SHY327703:SIB327705 SRU327703:SRX327705 TBQ327703:TBT327705 TLM327703:TLP327705 TVI327703:TVL327705 UFE327703:UFH327705 UPA327703:UPD327705 UYW327703:UYZ327705 VIS327703:VIV327705 VSO327703:VSR327705 WCK327703:WCN327705 WMG327703:WMJ327705 WWC327703:WWF327705 U393239:X393241 JQ393239:JT393241 TM393239:TP393241 ADI393239:ADL393241 ANE393239:ANH393241 AXA393239:AXD393241 BGW393239:BGZ393241 BQS393239:BQV393241 CAO393239:CAR393241 CKK393239:CKN393241 CUG393239:CUJ393241 DEC393239:DEF393241 DNY393239:DOB393241 DXU393239:DXX393241 EHQ393239:EHT393241 ERM393239:ERP393241 FBI393239:FBL393241 FLE393239:FLH393241 FVA393239:FVD393241 GEW393239:GEZ393241 GOS393239:GOV393241 GYO393239:GYR393241 HIK393239:HIN393241 HSG393239:HSJ393241 ICC393239:ICF393241 ILY393239:IMB393241 IVU393239:IVX393241 JFQ393239:JFT393241 JPM393239:JPP393241 JZI393239:JZL393241 KJE393239:KJH393241 KTA393239:KTD393241 LCW393239:LCZ393241 LMS393239:LMV393241 LWO393239:LWR393241 MGK393239:MGN393241 MQG393239:MQJ393241 NAC393239:NAF393241 NJY393239:NKB393241 NTU393239:NTX393241 ODQ393239:ODT393241 ONM393239:ONP393241 OXI393239:OXL393241 PHE393239:PHH393241 PRA393239:PRD393241 QAW393239:QAZ393241 QKS393239:QKV393241 QUO393239:QUR393241 REK393239:REN393241 ROG393239:ROJ393241 RYC393239:RYF393241 SHY393239:SIB393241 SRU393239:SRX393241 TBQ393239:TBT393241 TLM393239:TLP393241 TVI393239:TVL393241 UFE393239:UFH393241 UPA393239:UPD393241 UYW393239:UYZ393241 VIS393239:VIV393241 VSO393239:VSR393241 WCK393239:WCN393241 WMG393239:WMJ393241 WWC393239:WWF393241 U458775:X458777 JQ458775:JT458777 TM458775:TP458777 ADI458775:ADL458777 ANE458775:ANH458777 AXA458775:AXD458777 BGW458775:BGZ458777 BQS458775:BQV458777 CAO458775:CAR458777 CKK458775:CKN458777 CUG458775:CUJ458777 DEC458775:DEF458777 DNY458775:DOB458777 DXU458775:DXX458777 EHQ458775:EHT458777 ERM458775:ERP458777 FBI458775:FBL458777 FLE458775:FLH458777 FVA458775:FVD458777 GEW458775:GEZ458777 GOS458775:GOV458777 GYO458775:GYR458777 HIK458775:HIN458777 HSG458775:HSJ458777 ICC458775:ICF458777 ILY458775:IMB458777 IVU458775:IVX458777 JFQ458775:JFT458777 JPM458775:JPP458777 JZI458775:JZL458777 KJE458775:KJH458777 KTA458775:KTD458777 LCW458775:LCZ458777 LMS458775:LMV458777 LWO458775:LWR458777 MGK458775:MGN458777 MQG458775:MQJ458777 NAC458775:NAF458777 NJY458775:NKB458777 NTU458775:NTX458777 ODQ458775:ODT458777 ONM458775:ONP458777 OXI458775:OXL458777 PHE458775:PHH458777 PRA458775:PRD458777 QAW458775:QAZ458777 QKS458775:QKV458777 QUO458775:QUR458777 REK458775:REN458777 ROG458775:ROJ458777 RYC458775:RYF458777 SHY458775:SIB458777 SRU458775:SRX458777 TBQ458775:TBT458777 TLM458775:TLP458777 TVI458775:TVL458777 UFE458775:UFH458777 UPA458775:UPD458777 UYW458775:UYZ458777 VIS458775:VIV458777 VSO458775:VSR458777 WCK458775:WCN458777 WMG458775:WMJ458777 WWC458775:WWF458777 U524311:X524313 JQ524311:JT524313 TM524311:TP524313 ADI524311:ADL524313 ANE524311:ANH524313 AXA524311:AXD524313 BGW524311:BGZ524313 BQS524311:BQV524313 CAO524311:CAR524313 CKK524311:CKN524313 CUG524311:CUJ524313 DEC524311:DEF524313 DNY524311:DOB524313 DXU524311:DXX524313 EHQ524311:EHT524313 ERM524311:ERP524313 FBI524311:FBL524313 FLE524311:FLH524313 FVA524311:FVD524313 GEW524311:GEZ524313 GOS524311:GOV524313 GYO524311:GYR524313 HIK524311:HIN524313 HSG524311:HSJ524313 ICC524311:ICF524313 ILY524311:IMB524313 IVU524311:IVX524313 JFQ524311:JFT524313 JPM524311:JPP524313 JZI524311:JZL524313 KJE524311:KJH524313 KTA524311:KTD524313 LCW524311:LCZ524313 LMS524311:LMV524313 LWO524311:LWR524313 MGK524311:MGN524313 MQG524311:MQJ524313 NAC524311:NAF524313 NJY524311:NKB524313 NTU524311:NTX524313 ODQ524311:ODT524313 ONM524311:ONP524313 OXI524311:OXL524313 PHE524311:PHH524313 PRA524311:PRD524313 QAW524311:QAZ524313 QKS524311:QKV524313 QUO524311:QUR524313 REK524311:REN524313 ROG524311:ROJ524313 RYC524311:RYF524313 SHY524311:SIB524313 SRU524311:SRX524313 TBQ524311:TBT524313 TLM524311:TLP524313 TVI524311:TVL524313 UFE524311:UFH524313 UPA524311:UPD524313 UYW524311:UYZ524313 VIS524311:VIV524313 VSO524311:VSR524313 WCK524311:WCN524313 WMG524311:WMJ524313 WWC524311:WWF524313 U589847:X589849 JQ589847:JT589849 TM589847:TP589849 ADI589847:ADL589849 ANE589847:ANH589849 AXA589847:AXD589849 BGW589847:BGZ589849 BQS589847:BQV589849 CAO589847:CAR589849 CKK589847:CKN589849 CUG589847:CUJ589849 DEC589847:DEF589849 DNY589847:DOB589849 DXU589847:DXX589849 EHQ589847:EHT589849 ERM589847:ERP589849 FBI589847:FBL589849 FLE589847:FLH589849 FVA589847:FVD589849 GEW589847:GEZ589849 GOS589847:GOV589849 GYO589847:GYR589849 HIK589847:HIN589849 HSG589847:HSJ589849 ICC589847:ICF589849 ILY589847:IMB589849 IVU589847:IVX589849 JFQ589847:JFT589849 JPM589847:JPP589849 JZI589847:JZL589849 KJE589847:KJH589849 KTA589847:KTD589849 LCW589847:LCZ589849 LMS589847:LMV589849 LWO589847:LWR589849 MGK589847:MGN589849 MQG589847:MQJ589849 NAC589847:NAF589849 NJY589847:NKB589849 NTU589847:NTX589849 ODQ589847:ODT589849 ONM589847:ONP589849 OXI589847:OXL589849 PHE589847:PHH589849 PRA589847:PRD589849 QAW589847:QAZ589849 QKS589847:QKV589849 QUO589847:QUR589849 REK589847:REN589849 ROG589847:ROJ589849 RYC589847:RYF589849 SHY589847:SIB589849 SRU589847:SRX589849 TBQ589847:TBT589849 TLM589847:TLP589849 TVI589847:TVL589849 UFE589847:UFH589849 UPA589847:UPD589849 UYW589847:UYZ589849 VIS589847:VIV589849 VSO589847:VSR589849 WCK589847:WCN589849 WMG589847:WMJ589849 WWC589847:WWF589849 U655383:X655385 JQ655383:JT655385 TM655383:TP655385 ADI655383:ADL655385 ANE655383:ANH655385 AXA655383:AXD655385 BGW655383:BGZ655385 BQS655383:BQV655385 CAO655383:CAR655385 CKK655383:CKN655385 CUG655383:CUJ655385 DEC655383:DEF655385 DNY655383:DOB655385 DXU655383:DXX655385 EHQ655383:EHT655385 ERM655383:ERP655385 FBI655383:FBL655385 FLE655383:FLH655385 FVA655383:FVD655385 GEW655383:GEZ655385 GOS655383:GOV655385 GYO655383:GYR655385 HIK655383:HIN655385 HSG655383:HSJ655385 ICC655383:ICF655385 ILY655383:IMB655385 IVU655383:IVX655385 JFQ655383:JFT655385 JPM655383:JPP655385 JZI655383:JZL655385 KJE655383:KJH655385 KTA655383:KTD655385 LCW655383:LCZ655385 LMS655383:LMV655385 LWO655383:LWR655385 MGK655383:MGN655385 MQG655383:MQJ655385 NAC655383:NAF655385 NJY655383:NKB655385 NTU655383:NTX655385 ODQ655383:ODT655385 ONM655383:ONP655385 OXI655383:OXL655385 PHE655383:PHH655385 PRA655383:PRD655385 QAW655383:QAZ655385 QKS655383:QKV655385 QUO655383:QUR655385 REK655383:REN655385 ROG655383:ROJ655385 RYC655383:RYF655385 SHY655383:SIB655385 SRU655383:SRX655385 TBQ655383:TBT655385 TLM655383:TLP655385 TVI655383:TVL655385 UFE655383:UFH655385 UPA655383:UPD655385 UYW655383:UYZ655385 VIS655383:VIV655385 VSO655383:VSR655385 WCK655383:WCN655385 WMG655383:WMJ655385 WWC655383:WWF655385 U720919:X720921 JQ720919:JT720921 TM720919:TP720921 ADI720919:ADL720921 ANE720919:ANH720921 AXA720919:AXD720921 BGW720919:BGZ720921 BQS720919:BQV720921 CAO720919:CAR720921 CKK720919:CKN720921 CUG720919:CUJ720921 DEC720919:DEF720921 DNY720919:DOB720921 DXU720919:DXX720921 EHQ720919:EHT720921 ERM720919:ERP720921 FBI720919:FBL720921 FLE720919:FLH720921 FVA720919:FVD720921 GEW720919:GEZ720921 GOS720919:GOV720921 GYO720919:GYR720921 HIK720919:HIN720921 HSG720919:HSJ720921 ICC720919:ICF720921 ILY720919:IMB720921 IVU720919:IVX720921 JFQ720919:JFT720921 JPM720919:JPP720921 JZI720919:JZL720921 KJE720919:KJH720921 KTA720919:KTD720921 LCW720919:LCZ720921 LMS720919:LMV720921 LWO720919:LWR720921 MGK720919:MGN720921 MQG720919:MQJ720921 NAC720919:NAF720921 NJY720919:NKB720921 NTU720919:NTX720921 ODQ720919:ODT720921 ONM720919:ONP720921 OXI720919:OXL720921 PHE720919:PHH720921 PRA720919:PRD720921 QAW720919:QAZ720921 QKS720919:QKV720921 QUO720919:QUR720921 REK720919:REN720921 ROG720919:ROJ720921 RYC720919:RYF720921 SHY720919:SIB720921 SRU720919:SRX720921 TBQ720919:TBT720921 TLM720919:TLP720921 TVI720919:TVL720921 UFE720919:UFH720921 UPA720919:UPD720921 UYW720919:UYZ720921 VIS720919:VIV720921 VSO720919:VSR720921 WCK720919:WCN720921 WMG720919:WMJ720921 WWC720919:WWF720921 U786455:X786457 JQ786455:JT786457 TM786455:TP786457 ADI786455:ADL786457 ANE786455:ANH786457 AXA786455:AXD786457 BGW786455:BGZ786457 BQS786455:BQV786457 CAO786455:CAR786457 CKK786455:CKN786457 CUG786455:CUJ786457 DEC786455:DEF786457 DNY786455:DOB786457 DXU786455:DXX786457 EHQ786455:EHT786457 ERM786455:ERP786457 FBI786455:FBL786457 FLE786455:FLH786457 FVA786455:FVD786457 GEW786455:GEZ786457 GOS786455:GOV786457 GYO786455:GYR786457 HIK786455:HIN786457 HSG786455:HSJ786457 ICC786455:ICF786457 ILY786455:IMB786457 IVU786455:IVX786457 JFQ786455:JFT786457 JPM786455:JPP786457 JZI786455:JZL786457 KJE786455:KJH786457 KTA786455:KTD786457 LCW786455:LCZ786457 LMS786455:LMV786457 LWO786455:LWR786457 MGK786455:MGN786457 MQG786455:MQJ786457 NAC786455:NAF786457 NJY786455:NKB786457 NTU786455:NTX786457 ODQ786455:ODT786457 ONM786455:ONP786457 OXI786455:OXL786457 PHE786455:PHH786457 PRA786455:PRD786457 QAW786455:QAZ786457 QKS786455:QKV786457 QUO786455:QUR786457 REK786455:REN786457 ROG786455:ROJ786457 RYC786455:RYF786457 SHY786455:SIB786457 SRU786455:SRX786457 TBQ786455:TBT786457 TLM786455:TLP786457 TVI786455:TVL786457 UFE786455:UFH786457 UPA786455:UPD786457 UYW786455:UYZ786457 VIS786455:VIV786457 VSO786455:VSR786457 WCK786455:WCN786457 WMG786455:WMJ786457 WWC786455:WWF786457 U851991:X851993 JQ851991:JT851993 TM851991:TP851993 ADI851991:ADL851993 ANE851991:ANH851993 AXA851991:AXD851993 BGW851991:BGZ851993 BQS851991:BQV851993 CAO851991:CAR851993 CKK851991:CKN851993 CUG851991:CUJ851993 DEC851991:DEF851993 DNY851991:DOB851993 DXU851991:DXX851993 EHQ851991:EHT851993 ERM851991:ERP851993 FBI851991:FBL851993 FLE851991:FLH851993 FVA851991:FVD851993 GEW851991:GEZ851993 GOS851991:GOV851993 GYO851991:GYR851993 HIK851991:HIN851993 HSG851991:HSJ851993 ICC851991:ICF851993 ILY851991:IMB851993 IVU851991:IVX851993 JFQ851991:JFT851993 JPM851991:JPP851993 JZI851991:JZL851993 KJE851991:KJH851993 KTA851991:KTD851993 LCW851991:LCZ851993 LMS851991:LMV851993 LWO851991:LWR851993 MGK851991:MGN851993 MQG851991:MQJ851993 NAC851991:NAF851993 NJY851991:NKB851993 NTU851991:NTX851993 ODQ851991:ODT851993 ONM851991:ONP851993 OXI851991:OXL851993 PHE851991:PHH851993 PRA851991:PRD851993 QAW851991:QAZ851993 QKS851991:QKV851993 QUO851991:QUR851993 REK851991:REN851993 ROG851991:ROJ851993 RYC851991:RYF851993 SHY851991:SIB851993 SRU851991:SRX851993 TBQ851991:TBT851993 TLM851991:TLP851993 TVI851991:TVL851993 UFE851991:UFH851993 UPA851991:UPD851993 UYW851991:UYZ851993 VIS851991:VIV851993 VSO851991:VSR851993 WCK851991:WCN851993 WMG851991:WMJ851993 WWC851991:WWF851993 U917527:X917529 JQ917527:JT917529 TM917527:TP917529 ADI917527:ADL917529 ANE917527:ANH917529 AXA917527:AXD917529 BGW917527:BGZ917529 BQS917527:BQV917529 CAO917527:CAR917529 CKK917527:CKN917529 CUG917527:CUJ917529 DEC917527:DEF917529 DNY917527:DOB917529 DXU917527:DXX917529 EHQ917527:EHT917529 ERM917527:ERP917529 FBI917527:FBL917529 FLE917527:FLH917529 FVA917527:FVD917529 GEW917527:GEZ917529 GOS917527:GOV917529 GYO917527:GYR917529 HIK917527:HIN917529 HSG917527:HSJ917529 ICC917527:ICF917529 ILY917527:IMB917529 IVU917527:IVX917529 JFQ917527:JFT917529 JPM917527:JPP917529 JZI917527:JZL917529 KJE917527:KJH917529 KTA917527:KTD917529 LCW917527:LCZ917529 LMS917527:LMV917529 LWO917527:LWR917529 MGK917527:MGN917529 MQG917527:MQJ917529 NAC917527:NAF917529 NJY917527:NKB917529 NTU917527:NTX917529 ODQ917527:ODT917529 ONM917527:ONP917529 OXI917527:OXL917529 PHE917527:PHH917529 PRA917527:PRD917529 QAW917527:QAZ917529 QKS917527:QKV917529 QUO917527:QUR917529 REK917527:REN917529 ROG917527:ROJ917529 RYC917527:RYF917529 SHY917527:SIB917529 SRU917527:SRX917529 TBQ917527:TBT917529 TLM917527:TLP917529 TVI917527:TVL917529 UFE917527:UFH917529 UPA917527:UPD917529 UYW917527:UYZ917529 VIS917527:VIV917529 VSO917527:VSR917529 WCK917527:WCN917529 WMG917527:WMJ917529 WWC917527:WWF917529 U983063:X983065 JQ983063:JT983065 TM983063:TP983065 ADI983063:ADL983065 ANE983063:ANH983065 AXA983063:AXD983065 BGW983063:BGZ983065 BQS983063:BQV983065 CAO983063:CAR983065 CKK983063:CKN983065 CUG983063:CUJ983065 DEC983063:DEF983065 DNY983063:DOB983065 DXU983063:DXX983065 EHQ983063:EHT983065 ERM983063:ERP983065 FBI983063:FBL983065 FLE983063:FLH983065 FVA983063:FVD983065 GEW983063:GEZ983065 GOS983063:GOV983065 GYO983063:GYR983065 HIK983063:HIN983065 HSG983063:HSJ983065 ICC983063:ICF983065 ILY983063:IMB983065 IVU983063:IVX983065 JFQ983063:JFT983065 JPM983063:JPP983065 JZI983063:JZL983065 KJE983063:KJH983065 KTA983063:KTD983065 LCW983063:LCZ983065 LMS983063:LMV983065 LWO983063:LWR983065 MGK983063:MGN983065 MQG983063:MQJ983065 NAC983063:NAF983065 NJY983063:NKB983065 NTU983063:NTX983065 ODQ983063:ODT983065 ONM983063:ONP983065 OXI983063:OXL983065 PHE983063:PHH983065 PRA983063:PRD983065 QAW983063:QAZ983065 QKS983063:QKV983065 QUO983063:QUR983065 REK983063:REN983065 ROG983063:ROJ983065 RYC983063:RYF983065 SHY983063:SIB983065 SRU983063:SRX983065 TBQ983063:TBT983065 TLM983063:TLP983065 TVI983063:TVL983065 UFE983063:UFH983065 UPA983063:UPD983065 UYW983063:UYZ983065 VIS983063:VIV983065 VSO983063:VSR983065 WCK983063:WCN983065 WMG983063:WMJ983065 WWC983063:WWF983065 V28:X29 JR28:JT29 TN28:TP29 ADJ28:ADL29 ANF28:ANH29 AXB28:AXD29 BGX28:BGZ29 BQT28:BQV29 CAP28:CAR29 CKL28:CKN29 CUH28:CUJ29 DED28:DEF29 DNZ28:DOB29 DXV28:DXX29 EHR28:EHT29 ERN28:ERP29 FBJ28:FBL29 FLF28:FLH29 FVB28:FVD29 GEX28:GEZ29 GOT28:GOV29 GYP28:GYR29 HIL28:HIN29 HSH28:HSJ29 ICD28:ICF29 ILZ28:IMB29 IVV28:IVX29 JFR28:JFT29 JPN28:JPP29 JZJ28:JZL29 KJF28:KJH29 KTB28:KTD29 LCX28:LCZ29 LMT28:LMV29 LWP28:LWR29 MGL28:MGN29 MQH28:MQJ29 NAD28:NAF29 NJZ28:NKB29 NTV28:NTX29 ODR28:ODT29 ONN28:ONP29 OXJ28:OXL29 PHF28:PHH29 PRB28:PRD29 QAX28:QAZ29 QKT28:QKV29 QUP28:QUR29 REL28:REN29 ROH28:ROJ29 RYD28:RYF29 SHZ28:SIB29 SRV28:SRX29 TBR28:TBT29 TLN28:TLP29 TVJ28:TVL29 UFF28:UFH29 UPB28:UPD29 UYX28:UYZ29 VIT28:VIV29 VSP28:VSR29 WCL28:WCN29 WMH28:WMJ29 WWD28:WWF29 V65564:X65565 JR65564:JT65565 TN65564:TP65565 ADJ65564:ADL65565 ANF65564:ANH65565 AXB65564:AXD65565 BGX65564:BGZ65565 BQT65564:BQV65565 CAP65564:CAR65565 CKL65564:CKN65565 CUH65564:CUJ65565 DED65564:DEF65565 DNZ65564:DOB65565 DXV65564:DXX65565 EHR65564:EHT65565 ERN65564:ERP65565 FBJ65564:FBL65565 FLF65564:FLH65565 FVB65564:FVD65565 GEX65564:GEZ65565 GOT65564:GOV65565 GYP65564:GYR65565 HIL65564:HIN65565 HSH65564:HSJ65565 ICD65564:ICF65565 ILZ65564:IMB65565 IVV65564:IVX65565 JFR65564:JFT65565 JPN65564:JPP65565 JZJ65564:JZL65565 KJF65564:KJH65565 KTB65564:KTD65565 LCX65564:LCZ65565 LMT65564:LMV65565 LWP65564:LWR65565 MGL65564:MGN65565 MQH65564:MQJ65565 NAD65564:NAF65565 NJZ65564:NKB65565 NTV65564:NTX65565 ODR65564:ODT65565 ONN65564:ONP65565 OXJ65564:OXL65565 PHF65564:PHH65565 PRB65564:PRD65565 QAX65564:QAZ65565 QKT65564:QKV65565 QUP65564:QUR65565 REL65564:REN65565 ROH65564:ROJ65565 RYD65564:RYF65565 SHZ65564:SIB65565 SRV65564:SRX65565 TBR65564:TBT65565 TLN65564:TLP65565 TVJ65564:TVL65565 UFF65564:UFH65565 UPB65564:UPD65565 UYX65564:UYZ65565 VIT65564:VIV65565 VSP65564:VSR65565 WCL65564:WCN65565 WMH65564:WMJ65565 WWD65564:WWF65565 V131100:X131101 JR131100:JT131101 TN131100:TP131101 ADJ131100:ADL131101 ANF131100:ANH131101 AXB131100:AXD131101 BGX131100:BGZ131101 BQT131100:BQV131101 CAP131100:CAR131101 CKL131100:CKN131101 CUH131100:CUJ131101 DED131100:DEF131101 DNZ131100:DOB131101 DXV131100:DXX131101 EHR131100:EHT131101 ERN131100:ERP131101 FBJ131100:FBL131101 FLF131100:FLH131101 FVB131100:FVD131101 GEX131100:GEZ131101 GOT131100:GOV131101 GYP131100:GYR131101 HIL131100:HIN131101 HSH131100:HSJ131101 ICD131100:ICF131101 ILZ131100:IMB131101 IVV131100:IVX131101 JFR131100:JFT131101 JPN131100:JPP131101 JZJ131100:JZL131101 KJF131100:KJH131101 KTB131100:KTD131101 LCX131100:LCZ131101 LMT131100:LMV131101 LWP131100:LWR131101 MGL131100:MGN131101 MQH131100:MQJ131101 NAD131100:NAF131101 NJZ131100:NKB131101 NTV131100:NTX131101 ODR131100:ODT131101 ONN131100:ONP131101 OXJ131100:OXL131101 PHF131100:PHH131101 PRB131100:PRD131101 QAX131100:QAZ131101 QKT131100:QKV131101 QUP131100:QUR131101 REL131100:REN131101 ROH131100:ROJ131101 RYD131100:RYF131101 SHZ131100:SIB131101 SRV131100:SRX131101 TBR131100:TBT131101 TLN131100:TLP131101 TVJ131100:TVL131101 UFF131100:UFH131101 UPB131100:UPD131101 UYX131100:UYZ131101 VIT131100:VIV131101 VSP131100:VSR131101 WCL131100:WCN131101 WMH131100:WMJ131101 WWD131100:WWF131101 V196636:X196637 JR196636:JT196637 TN196636:TP196637 ADJ196636:ADL196637 ANF196636:ANH196637 AXB196636:AXD196637 BGX196636:BGZ196637 BQT196636:BQV196637 CAP196636:CAR196637 CKL196636:CKN196637 CUH196636:CUJ196637 DED196636:DEF196637 DNZ196636:DOB196637 DXV196636:DXX196637 EHR196636:EHT196637 ERN196636:ERP196637 FBJ196636:FBL196637 FLF196636:FLH196637 FVB196636:FVD196637 GEX196636:GEZ196637 GOT196636:GOV196637 GYP196636:GYR196637 HIL196636:HIN196637 HSH196636:HSJ196637 ICD196636:ICF196637 ILZ196636:IMB196637 IVV196636:IVX196637 JFR196636:JFT196637 JPN196636:JPP196637 JZJ196636:JZL196637 KJF196636:KJH196637 KTB196636:KTD196637 LCX196636:LCZ196637 LMT196636:LMV196637 LWP196636:LWR196637 MGL196636:MGN196637 MQH196636:MQJ196637 NAD196636:NAF196637 NJZ196636:NKB196637 NTV196636:NTX196637 ODR196636:ODT196637 ONN196636:ONP196637 OXJ196636:OXL196637 PHF196636:PHH196637 PRB196636:PRD196637 QAX196636:QAZ196637 QKT196636:QKV196637 QUP196636:QUR196637 REL196636:REN196637 ROH196636:ROJ196637 RYD196636:RYF196637 SHZ196636:SIB196637 SRV196636:SRX196637 TBR196636:TBT196637 TLN196636:TLP196637 TVJ196636:TVL196637 UFF196636:UFH196637 UPB196636:UPD196637 UYX196636:UYZ196637 VIT196636:VIV196637 VSP196636:VSR196637 WCL196636:WCN196637 WMH196636:WMJ196637 WWD196636:WWF196637 V262172:X262173 JR262172:JT262173 TN262172:TP262173 ADJ262172:ADL262173 ANF262172:ANH262173 AXB262172:AXD262173 BGX262172:BGZ262173 BQT262172:BQV262173 CAP262172:CAR262173 CKL262172:CKN262173 CUH262172:CUJ262173 DED262172:DEF262173 DNZ262172:DOB262173 DXV262172:DXX262173 EHR262172:EHT262173 ERN262172:ERP262173 FBJ262172:FBL262173 FLF262172:FLH262173 FVB262172:FVD262173 GEX262172:GEZ262173 GOT262172:GOV262173 GYP262172:GYR262173 HIL262172:HIN262173 HSH262172:HSJ262173 ICD262172:ICF262173 ILZ262172:IMB262173 IVV262172:IVX262173 JFR262172:JFT262173 JPN262172:JPP262173 JZJ262172:JZL262173 KJF262172:KJH262173 KTB262172:KTD262173 LCX262172:LCZ262173 LMT262172:LMV262173 LWP262172:LWR262173 MGL262172:MGN262173 MQH262172:MQJ262173 NAD262172:NAF262173 NJZ262172:NKB262173 NTV262172:NTX262173 ODR262172:ODT262173 ONN262172:ONP262173 OXJ262172:OXL262173 PHF262172:PHH262173 PRB262172:PRD262173 QAX262172:QAZ262173 QKT262172:QKV262173 QUP262172:QUR262173 REL262172:REN262173 ROH262172:ROJ262173 RYD262172:RYF262173 SHZ262172:SIB262173 SRV262172:SRX262173 TBR262172:TBT262173 TLN262172:TLP262173 TVJ262172:TVL262173 UFF262172:UFH262173 UPB262172:UPD262173 UYX262172:UYZ262173 VIT262172:VIV262173 VSP262172:VSR262173 WCL262172:WCN262173 WMH262172:WMJ262173 WWD262172:WWF262173 V327708:X327709 JR327708:JT327709 TN327708:TP327709 ADJ327708:ADL327709 ANF327708:ANH327709 AXB327708:AXD327709 BGX327708:BGZ327709 BQT327708:BQV327709 CAP327708:CAR327709 CKL327708:CKN327709 CUH327708:CUJ327709 DED327708:DEF327709 DNZ327708:DOB327709 DXV327708:DXX327709 EHR327708:EHT327709 ERN327708:ERP327709 FBJ327708:FBL327709 FLF327708:FLH327709 FVB327708:FVD327709 GEX327708:GEZ327709 GOT327708:GOV327709 GYP327708:GYR327709 HIL327708:HIN327709 HSH327708:HSJ327709 ICD327708:ICF327709 ILZ327708:IMB327709 IVV327708:IVX327709 JFR327708:JFT327709 JPN327708:JPP327709 JZJ327708:JZL327709 KJF327708:KJH327709 KTB327708:KTD327709 LCX327708:LCZ327709 LMT327708:LMV327709 LWP327708:LWR327709 MGL327708:MGN327709 MQH327708:MQJ327709 NAD327708:NAF327709 NJZ327708:NKB327709 NTV327708:NTX327709 ODR327708:ODT327709 ONN327708:ONP327709 OXJ327708:OXL327709 PHF327708:PHH327709 PRB327708:PRD327709 QAX327708:QAZ327709 QKT327708:QKV327709 QUP327708:QUR327709 REL327708:REN327709 ROH327708:ROJ327709 RYD327708:RYF327709 SHZ327708:SIB327709 SRV327708:SRX327709 TBR327708:TBT327709 TLN327708:TLP327709 TVJ327708:TVL327709 UFF327708:UFH327709 UPB327708:UPD327709 UYX327708:UYZ327709 VIT327708:VIV327709 VSP327708:VSR327709 WCL327708:WCN327709 WMH327708:WMJ327709 WWD327708:WWF327709 V393244:X393245 JR393244:JT393245 TN393244:TP393245 ADJ393244:ADL393245 ANF393244:ANH393245 AXB393244:AXD393245 BGX393244:BGZ393245 BQT393244:BQV393245 CAP393244:CAR393245 CKL393244:CKN393245 CUH393244:CUJ393245 DED393244:DEF393245 DNZ393244:DOB393245 DXV393244:DXX393245 EHR393244:EHT393245 ERN393244:ERP393245 FBJ393244:FBL393245 FLF393244:FLH393245 FVB393244:FVD393245 GEX393244:GEZ393245 GOT393244:GOV393245 GYP393244:GYR393245 HIL393244:HIN393245 HSH393244:HSJ393245 ICD393244:ICF393245 ILZ393244:IMB393245 IVV393244:IVX393245 JFR393244:JFT393245 JPN393244:JPP393245 JZJ393244:JZL393245 KJF393244:KJH393245 KTB393244:KTD393245 LCX393244:LCZ393245 LMT393244:LMV393245 LWP393244:LWR393245 MGL393244:MGN393245 MQH393244:MQJ393245 NAD393244:NAF393245 NJZ393244:NKB393245 NTV393244:NTX393245 ODR393244:ODT393245 ONN393244:ONP393245 OXJ393244:OXL393245 PHF393244:PHH393245 PRB393244:PRD393245 QAX393244:QAZ393245 QKT393244:QKV393245 QUP393244:QUR393245 REL393244:REN393245 ROH393244:ROJ393245 RYD393244:RYF393245 SHZ393244:SIB393245 SRV393244:SRX393245 TBR393244:TBT393245 TLN393244:TLP393245 TVJ393244:TVL393245 UFF393244:UFH393245 UPB393244:UPD393245 UYX393244:UYZ393245 VIT393244:VIV393245 VSP393244:VSR393245 WCL393244:WCN393245 WMH393244:WMJ393245 WWD393244:WWF393245 V458780:X458781 JR458780:JT458781 TN458780:TP458781 ADJ458780:ADL458781 ANF458780:ANH458781 AXB458780:AXD458781 BGX458780:BGZ458781 BQT458780:BQV458781 CAP458780:CAR458781 CKL458780:CKN458781 CUH458780:CUJ458781 DED458780:DEF458781 DNZ458780:DOB458781 DXV458780:DXX458781 EHR458780:EHT458781 ERN458780:ERP458781 FBJ458780:FBL458781 FLF458780:FLH458781 FVB458780:FVD458781 GEX458780:GEZ458781 GOT458780:GOV458781 GYP458780:GYR458781 HIL458780:HIN458781 HSH458780:HSJ458781 ICD458780:ICF458781 ILZ458780:IMB458781 IVV458780:IVX458781 JFR458780:JFT458781 JPN458780:JPP458781 JZJ458780:JZL458781 KJF458780:KJH458781 KTB458780:KTD458781 LCX458780:LCZ458781 LMT458780:LMV458781 LWP458780:LWR458781 MGL458780:MGN458781 MQH458780:MQJ458781 NAD458780:NAF458781 NJZ458780:NKB458781 NTV458780:NTX458781 ODR458780:ODT458781 ONN458780:ONP458781 OXJ458780:OXL458781 PHF458780:PHH458781 PRB458780:PRD458781 QAX458780:QAZ458781 QKT458780:QKV458781 QUP458780:QUR458781 REL458780:REN458781 ROH458780:ROJ458781 RYD458780:RYF458781 SHZ458780:SIB458781 SRV458780:SRX458781 TBR458780:TBT458781 TLN458780:TLP458781 TVJ458780:TVL458781 UFF458780:UFH458781 UPB458780:UPD458781 UYX458780:UYZ458781 VIT458780:VIV458781 VSP458780:VSR458781 WCL458780:WCN458781 WMH458780:WMJ458781 WWD458780:WWF458781 V524316:X524317 JR524316:JT524317 TN524316:TP524317 ADJ524316:ADL524317 ANF524316:ANH524317 AXB524316:AXD524317 BGX524316:BGZ524317 BQT524316:BQV524317 CAP524316:CAR524317 CKL524316:CKN524317 CUH524316:CUJ524317 DED524316:DEF524317 DNZ524316:DOB524317 DXV524316:DXX524317 EHR524316:EHT524317 ERN524316:ERP524317 FBJ524316:FBL524317 FLF524316:FLH524317 FVB524316:FVD524317 GEX524316:GEZ524317 GOT524316:GOV524317 GYP524316:GYR524317 HIL524316:HIN524317 HSH524316:HSJ524317 ICD524316:ICF524317 ILZ524316:IMB524317 IVV524316:IVX524317 JFR524316:JFT524317 JPN524316:JPP524317 JZJ524316:JZL524317 KJF524316:KJH524317 KTB524316:KTD524317 LCX524316:LCZ524317 LMT524316:LMV524317 LWP524316:LWR524317 MGL524316:MGN524317 MQH524316:MQJ524317 NAD524316:NAF524317 NJZ524316:NKB524317 NTV524316:NTX524317 ODR524316:ODT524317 ONN524316:ONP524317 OXJ524316:OXL524317 PHF524316:PHH524317 PRB524316:PRD524317 QAX524316:QAZ524317 QKT524316:QKV524317 QUP524316:QUR524317 REL524316:REN524317 ROH524316:ROJ524317 RYD524316:RYF524317 SHZ524316:SIB524317 SRV524316:SRX524317 TBR524316:TBT524317 TLN524316:TLP524317 TVJ524316:TVL524317 UFF524316:UFH524317 UPB524316:UPD524317 UYX524316:UYZ524317 VIT524316:VIV524317 VSP524316:VSR524317 WCL524316:WCN524317 WMH524316:WMJ524317 WWD524316:WWF524317 V589852:X589853 JR589852:JT589853 TN589852:TP589853 ADJ589852:ADL589853 ANF589852:ANH589853 AXB589852:AXD589853 BGX589852:BGZ589853 BQT589852:BQV589853 CAP589852:CAR589853 CKL589852:CKN589853 CUH589852:CUJ589853 DED589852:DEF589853 DNZ589852:DOB589853 DXV589852:DXX589853 EHR589852:EHT589853 ERN589852:ERP589853 FBJ589852:FBL589853 FLF589852:FLH589853 FVB589852:FVD589853 GEX589852:GEZ589853 GOT589852:GOV589853 GYP589852:GYR589853 HIL589852:HIN589853 HSH589852:HSJ589853 ICD589852:ICF589853 ILZ589852:IMB589853 IVV589852:IVX589853 JFR589852:JFT589853 JPN589852:JPP589853 JZJ589852:JZL589853 KJF589852:KJH589853 KTB589852:KTD589853 LCX589852:LCZ589853 LMT589852:LMV589853 LWP589852:LWR589853 MGL589852:MGN589853 MQH589852:MQJ589853 NAD589852:NAF589853 NJZ589852:NKB589853 NTV589852:NTX589853 ODR589852:ODT589853 ONN589852:ONP589853 OXJ589852:OXL589853 PHF589852:PHH589853 PRB589852:PRD589853 QAX589852:QAZ589853 QKT589852:QKV589853 QUP589852:QUR589853 REL589852:REN589853 ROH589852:ROJ589853 RYD589852:RYF589853 SHZ589852:SIB589853 SRV589852:SRX589853 TBR589852:TBT589853 TLN589852:TLP589853 TVJ589852:TVL589853 UFF589852:UFH589853 UPB589852:UPD589853 UYX589852:UYZ589853 VIT589852:VIV589853 VSP589852:VSR589853 WCL589852:WCN589853 WMH589852:WMJ589853 WWD589852:WWF589853 V655388:X655389 JR655388:JT655389 TN655388:TP655389 ADJ655388:ADL655389 ANF655388:ANH655389 AXB655388:AXD655389 BGX655388:BGZ655389 BQT655388:BQV655389 CAP655388:CAR655389 CKL655388:CKN655389 CUH655388:CUJ655389 DED655388:DEF655389 DNZ655388:DOB655389 DXV655388:DXX655389 EHR655388:EHT655389 ERN655388:ERP655389 FBJ655388:FBL655389 FLF655388:FLH655389 FVB655388:FVD655389 GEX655388:GEZ655389 GOT655388:GOV655389 GYP655388:GYR655389 HIL655388:HIN655389 HSH655388:HSJ655389 ICD655388:ICF655389 ILZ655388:IMB655389 IVV655388:IVX655389 JFR655388:JFT655389 JPN655388:JPP655389 JZJ655388:JZL655389 KJF655388:KJH655389 KTB655388:KTD655389 LCX655388:LCZ655389 LMT655388:LMV655389 LWP655388:LWR655389 MGL655388:MGN655389 MQH655388:MQJ655389 NAD655388:NAF655389 NJZ655388:NKB655389 NTV655388:NTX655389 ODR655388:ODT655389 ONN655388:ONP655389 OXJ655388:OXL655389 PHF655388:PHH655389 PRB655388:PRD655389 QAX655388:QAZ655389 QKT655388:QKV655389 QUP655388:QUR655389 REL655388:REN655389 ROH655388:ROJ655389 RYD655388:RYF655389 SHZ655388:SIB655389 SRV655388:SRX655389 TBR655388:TBT655389 TLN655388:TLP655389 TVJ655388:TVL655389 UFF655388:UFH655389 UPB655388:UPD655389 UYX655388:UYZ655389 VIT655388:VIV655389 VSP655388:VSR655389 WCL655388:WCN655389 WMH655388:WMJ655389 WWD655388:WWF655389 V720924:X720925 JR720924:JT720925 TN720924:TP720925 ADJ720924:ADL720925 ANF720924:ANH720925 AXB720924:AXD720925 BGX720924:BGZ720925 BQT720924:BQV720925 CAP720924:CAR720925 CKL720924:CKN720925 CUH720924:CUJ720925 DED720924:DEF720925 DNZ720924:DOB720925 DXV720924:DXX720925 EHR720924:EHT720925 ERN720924:ERP720925 FBJ720924:FBL720925 FLF720924:FLH720925 FVB720924:FVD720925 GEX720924:GEZ720925 GOT720924:GOV720925 GYP720924:GYR720925 HIL720924:HIN720925 HSH720924:HSJ720925 ICD720924:ICF720925 ILZ720924:IMB720925 IVV720924:IVX720925 JFR720924:JFT720925 JPN720924:JPP720925 JZJ720924:JZL720925 KJF720924:KJH720925 KTB720924:KTD720925 LCX720924:LCZ720925 LMT720924:LMV720925 LWP720924:LWR720925 MGL720924:MGN720925 MQH720924:MQJ720925 NAD720924:NAF720925 NJZ720924:NKB720925 NTV720924:NTX720925 ODR720924:ODT720925 ONN720924:ONP720925 OXJ720924:OXL720925 PHF720924:PHH720925 PRB720924:PRD720925 QAX720924:QAZ720925 QKT720924:QKV720925 QUP720924:QUR720925 REL720924:REN720925 ROH720924:ROJ720925 RYD720924:RYF720925 SHZ720924:SIB720925 SRV720924:SRX720925 TBR720924:TBT720925 TLN720924:TLP720925 TVJ720924:TVL720925 UFF720924:UFH720925 UPB720924:UPD720925 UYX720924:UYZ720925 VIT720924:VIV720925 VSP720924:VSR720925 WCL720924:WCN720925 WMH720924:WMJ720925 WWD720924:WWF720925 V786460:X786461 JR786460:JT786461 TN786460:TP786461 ADJ786460:ADL786461 ANF786460:ANH786461 AXB786460:AXD786461 BGX786460:BGZ786461 BQT786460:BQV786461 CAP786460:CAR786461 CKL786460:CKN786461 CUH786460:CUJ786461 DED786460:DEF786461 DNZ786460:DOB786461 DXV786460:DXX786461 EHR786460:EHT786461 ERN786460:ERP786461 FBJ786460:FBL786461 FLF786460:FLH786461 FVB786460:FVD786461 GEX786460:GEZ786461 GOT786460:GOV786461 GYP786460:GYR786461 HIL786460:HIN786461 HSH786460:HSJ786461 ICD786460:ICF786461 ILZ786460:IMB786461 IVV786460:IVX786461 JFR786460:JFT786461 JPN786460:JPP786461 JZJ786460:JZL786461 KJF786460:KJH786461 KTB786460:KTD786461 LCX786460:LCZ786461 LMT786460:LMV786461 LWP786460:LWR786461 MGL786460:MGN786461 MQH786460:MQJ786461 NAD786460:NAF786461 NJZ786460:NKB786461 NTV786460:NTX786461 ODR786460:ODT786461 ONN786460:ONP786461 OXJ786460:OXL786461 PHF786460:PHH786461 PRB786460:PRD786461 QAX786460:QAZ786461 QKT786460:QKV786461 QUP786460:QUR786461 REL786460:REN786461 ROH786460:ROJ786461 RYD786460:RYF786461 SHZ786460:SIB786461 SRV786460:SRX786461 TBR786460:TBT786461 TLN786460:TLP786461 TVJ786460:TVL786461 UFF786460:UFH786461 UPB786460:UPD786461 UYX786460:UYZ786461 VIT786460:VIV786461 VSP786460:VSR786461 WCL786460:WCN786461 WMH786460:WMJ786461 WWD786460:WWF786461 V851996:X851997 JR851996:JT851997 TN851996:TP851997 ADJ851996:ADL851997 ANF851996:ANH851997 AXB851996:AXD851997 BGX851996:BGZ851997 BQT851996:BQV851997 CAP851996:CAR851997 CKL851996:CKN851997 CUH851996:CUJ851997 DED851996:DEF851997 DNZ851996:DOB851997 DXV851996:DXX851997 EHR851996:EHT851997 ERN851996:ERP851997 FBJ851996:FBL851997 FLF851996:FLH851997 FVB851996:FVD851997 GEX851996:GEZ851997 GOT851996:GOV851997 GYP851996:GYR851997 HIL851996:HIN851997 HSH851996:HSJ851997 ICD851996:ICF851997 ILZ851996:IMB851997 IVV851996:IVX851997 JFR851996:JFT851997 JPN851996:JPP851997 JZJ851996:JZL851997 KJF851996:KJH851997 KTB851996:KTD851997 LCX851996:LCZ851997 LMT851996:LMV851997 LWP851996:LWR851997 MGL851996:MGN851997 MQH851996:MQJ851997 NAD851996:NAF851997 NJZ851996:NKB851997 NTV851996:NTX851997 ODR851996:ODT851997 ONN851996:ONP851997 OXJ851996:OXL851997 PHF851996:PHH851997 PRB851996:PRD851997 QAX851996:QAZ851997 QKT851996:QKV851997 QUP851996:QUR851997 REL851996:REN851997 ROH851996:ROJ851997 RYD851996:RYF851997 SHZ851996:SIB851997 SRV851996:SRX851997 TBR851996:TBT851997 TLN851996:TLP851997 TVJ851996:TVL851997 UFF851996:UFH851997 UPB851996:UPD851997 UYX851996:UYZ851997 VIT851996:VIV851997 VSP851996:VSR851997 WCL851996:WCN851997 WMH851996:WMJ851997 WWD851996:WWF851997 V917532:X917533 JR917532:JT917533 TN917532:TP917533 ADJ917532:ADL917533 ANF917532:ANH917533 AXB917532:AXD917533 BGX917532:BGZ917533 BQT917532:BQV917533 CAP917532:CAR917533 CKL917532:CKN917533 CUH917532:CUJ917533 DED917532:DEF917533 DNZ917532:DOB917533 DXV917532:DXX917533 EHR917532:EHT917533 ERN917532:ERP917533 FBJ917532:FBL917533 FLF917532:FLH917533 FVB917532:FVD917533 GEX917532:GEZ917533 GOT917532:GOV917533 GYP917532:GYR917533 HIL917532:HIN917533 HSH917532:HSJ917533 ICD917532:ICF917533 ILZ917532:IMB917533 IVV917532:IVX917533 JFR917532:JFT917533 JPN917532:JPP917533 JZJ917532:JZL917533 KJF917532:KJH917533 KTB917532:KTD917533 LCX917532:LCZ917533 LMT917532:LMV917533 LWP917532:LWR917533 MGL917532:MGN917533 MQH917532:MQJ917533 NAD917532:NAF917533 NJZ917532:NKB917533 NTV917532:NTX917533 ODR917532:ODT917533 ONN917532:ONP917533 OXJ917532:OXL917533 PHF917532:PHH917533 PRB917532:PRD917533 QAX917532:QAZ917533 QKT917532:QKV917533 QUP917532:QUR917533 REL917532:REN917533 ROH917532:ROJ917533 RYD917532:RYF917533 SHZ917532:SIB917533 SRV917532:SRX917533 TBR917532:TBT917533 TLN917532:TLP917533 TVJ917532:TVL917533 UFF917532:UFH917533 UPB917532:UPD917533 UYX917532:UYZ917533 VIT917532:VIV917533 VSP917532:VSR917533 WCL917532:WCN917533 WMH917532:WMJ917533 WWD917532:WWF917533 V983068:X983069 JR983068:JT983069 TN983068:TP983069 ADJ983068:ADL983069 ANF983068:ANH983069 AXB983068:AXD983069 BGX983068:BGZ983069 BQT983068:BQV983069 CAP983068:CAR983069 CKL983068:CKN983069 CUH983068:CUJ983069 DED983068:DEF983069 DNZ983068:DOB983069 DXV983068:DXX983069 EHR983068:EHT983069 ERN983068:ERP983069 FBJ983068:FBL983069 FLF983068:FLH983069 FVB983068:FVD983069 GEX983068:GEZ983069 GOT983068:GOV983069 GYP983068:GYR983069 HIL983068:HIN983069 HSH983068:HSJ983069 ICD983068:ICF983069 ILZ983068:IMB983069 IVV983068:IVX983069 JFR983068:JFT983069 JPN983068:JPP983069 JZJ983068:JZL983069 KJF983068:KJH983069 KTB983068:KTD983069 LCX983068:LCZ983069 LMT983068:LMV983069 LWP983068:LWR983069 MGL983068:MGN983069 MQH983068:MQJ983069 NAD983068:NAF983069 NJZ983068:NKB983069 NTV983068:NTX983069 ODR983068:ODT983069 ONN983068:ONP983069 OXJ983068:OXL983069 PHF983068:PHH983069 PRB983068:PRD983069 QAX983068:QAZ983069 QKT983068:QKV983069 QUP983068:QUR983069 REL983068:REN983069 ROH983068:ROJ983069 RYD983068:RYF983069 SHZ983068:SIB983069 SRV983068:SRX983069 TBR983068:TBT983069 TLN983068:TLP983069 TVJ983068:TVL983069 UFF983068:UFH983069 UPB983068:UPD983069 UYX983068:UYZ983069 VIT983068:VIV983069 VSP983068:VSR983069 WCL983068:WCN983069 WMH983068:WMJ983069 WWD983068:WWF983069 E8:H16 JA8:JD16 SW8:SZ16 ACS8:ACV16 AMO8:AMR16 AWK8:AWN16 BGG8:BGJ16 BQC8:BQF16 BZY8:CAB16 CJU8:CJX16 CTQ8:CTT16 DDM8:DDP16 DNI8:DNL16 DXE8:DXH16 EHA8:EHD16 EQW8:EQZ16 FAS8:FAV16 FKO8:FKR16 FUK8:FUN16 GEG8:GEJ16 GOC8:GOF16 GXY8:GYB16 HHU8:HHX16 HRQ8:HRT16 IBM8:IBP16 ILI8:ILL16 IVE8:IVH16 JFA8:JFD16 JOW8:JOZ16 JYS8:JYV16 KIO8:KIR16 KSK8:KSN16 LCG8:LCJ16 LMC8:LMF16 LVY8:LWB16 MFU8:MFX16 MPQ8:MPT16 MZM8:MZP16 NJI8:NJL16 NTE8:NTH16 ODA8:ODD16 OMW8:OMZ16 OWS8:OWV16 PGO8:PGR16 PQK8:PQN16 QAG8:QAJ16 QKC8:QKF16 QTY8:QUB16 RDU8:RDX16 RNQ8:RNT16 RXM8:RXP16 SHI8:SHL16 SRE8:SRH16 TBA8:TBD16 TKW8:TKZ16 TUS8:TUV16 UEO8:UER16 UOK8:UON16 UYG8:UYJ16 VIC8:VIF16 VRY8:VSB16 WBU8:WBX16 WLQ8:WLT16 WVM8:WVP16 E65544:H65552 JA65544:JD65552 SW65544:SZ65552 ACS65544:ACV65552 AMO65544:AMR65552 AWK65544:AWN65552 BGG65544:BGJ65552 BQC65544:BQF65552 BZY65544:CAB65552 CJU65544:CJX65552 CTQ65544:CTT65552 DDM65544:DDP65552 DNI65544:DNL65552 DXE65544:DXH65552 EHA65544:EHD65552 EQW65544:EQZ65552 FAS65544:FAV65552 FKO65544:FKR65552 FUK65544:FUN65552 GEG65544:GEJ65552 GOC65544:GOF65552 GXY65544:GYB65552 HHU65544:HHX65552 HRQ65544:HRT65552 IBM65544:IBP65552 ILI65544:ILL65552 IVE65544:IVH65552 JFA65544:JFD65552 JOW65544:JOZ65552 JYS65544:JYV65552 KIO65544:KIR65552 KSK65544:KSN65552 LCG65544:LCJ65552 LMC65544:LMF65552 LVY65544:LWB65552 MFU65544:MFX65552 MPQ65544:MPT65552 MZM65544:MZP65552 NJI65544:NJL65552 NTE65544:NTH65552 ODA65544:ODD65552 OMW65544:OMZ65552 OWS65544:OWV65552 PGO65544:PGR65552 PQK65544:PQN65552 QAG65544:QAJ65552 QKC65544:QKF65552 QTY65544:QUB65552 RDU65544:RDX65552 RNQ65544:RNT65552 RXM65544:RXP65552 SHI65544:SHL65552 SRE65544:SRH65552 TBA65544:TBD65552 TKW65544:TKZ65552 TUS65544:TUV65552 UEO65544:UER65552 UOK65544:UON65552 UYG65544:UYJ65552 VIC65544:VIF65552 VRY65544:VSB65552 WBU65544:WBX65552 WLQ65544:WLT65552 WVM65544:WVP65552 E131080:H131088 JA131080:JD131088 SW131080:SZ131088 ACS131080:ACV131088 AMO131080:AMR131088 AWK131080:AWN131088 BGG131080:BGJ131088 BQC131080:BQF131088 BZY131080:CAB131088 CJU131080:CJX131088 CTQ131080:CTT131088 DDM131080:DDP131088 DNI131080:DNL131088 DXE131080:DXH131088 EHA131080:EHD131088 EQW131080:EQZ131088 FAS131080:FAV131088 FKO131080:FKR131088 FUK131080:FUN131088 GEG131080:GEJ131088 GOC131080:GOF131088 GXY131080:GYB131088 HHU131080:HHX131088 HRQ131080:HRT131088 IBM131080:IBP131088 ILI131080:ILL131088 IVE131080:IVH131088 JFA131080:JFD131088 JOW131080:JOZ131088 JYS131080:JYV131088 KIO131080:KIR131088 KSK131080:KSN131088 LCG131080:LCJ131088 LMC131080:LMF131088 LVY131080:LWB131088 MFU131080:MFX131088 MPQ131080:MPT131088 MZM131080:MZP131088 NJI131080:NJL131088 NTE131080:NTH131088 ODA131080:ODD131088 OMW131080:OMZ131088 OWS131080:OWV131088 PGO131080:PGR131088 PQK131080:PQN131088 QAG131080:QAJ131088 QKC131080:QKF131088 QTY131080:QUB131088 RDU131080:RDX131088 RNQ131080:RNT131088 RXM131080:RXP131088 SHI131080:SHL131088 SRE131080:SRH131088 TBA131080:TBD131088 TKW131080:TKZ131088 TUS131080:TUV131088 UEO131080:UER131088 UOK131080:UON131088 UYG131080:UYJ131088 VIC131080:VIF131088 VRY131080:VSB131088 WBU131080:WBX131088 WLQ131080:WLT131088 WVM131080:WVP131088 E196616:H196624 JA196616:JD196624 SW196616:SZ196624 ACS196616:ACV196624 AMO196616:AMR196624 AWK196616:AWN196624 BGG196616:BGJ196624 BQC196616:BQF196624 BZY196616:CAB196624 CJU196616:CJX196624 CTQ196616:CTT196624 DDM196616:DDP196624 DNI196616:DNL196624 DXE196616:DXH196624 EHA196616:EHD196624 EQW196616:EQZ196624 FAS196616:FAV196624 FKO196616:FKR196624 FUK196616:FUN196624 GEG196616:GEJ196624 GOC196616:GOF196624 GXY196616:GYB196624 HHU196616:HHX196624 HRQ196616:HRT196624 IBM196616:IBP196624 ILI196616:ILL196624 IVE196616:IVH196624 JFA196616:JFD196624 JOW196616:JOZ196624 JYS196616:JYV196624 KIO196616:KIR196624 KSK196616:KSN196624 LCG196616:LCJ196624 LMC196616:LMF196624 LVY196616:LWB196624 MFU196616:MFX196624 MPQ196616:MPT196624 MZM196616:MZP196624 NJI196616:NJL196624 NTE196616:NTH196624 ODA196616:ODD196624 OMW196616:OMZ196624 OWS196616:OWV196624 PGO196616:PGR196624 PQK196616:PQN196624 QAG196616:QAJ196624 QKC196616:QKF196624 QTY196616:QUB196624 RDU196616:RDX196624 RNQ196616:RNT196624 RXM196616:RXP196624 SHI196616:SHL196624 SRE196616:SRH196624 TBA196616:TBD196624 TKW196616:TKZ196624 TUS196616:TUV196624 UEO196616:UER196624 UOK196616:UON196624 UYG196616:UYJ196624 VIC196616:VIF196624 VRY196616:VSB196624 WBU196616:WBX196624 WLQ196616:WLT196624 WVM196616:WVP196624 E262152:H262160 JA262152:JD262160 SW262152:SZ262160 ACS262152:ACV262160 AMO262152:AMR262160 AWK262152:AWN262160 BGG262152:BGJ262160 BQC262152:BQF262160 BZY262152:CAB262160 CJU262152:CJX262160 CTQ262152:CTT262160 DDM262152:DDP262160 DNI262152:DNL262160 DXE262152:DXH262160 EHA262152:EHD262160 EQW262152:EQZ262160 FAS262152:FAV262160 FKO262152:FKR262160 FUK262152:FUN262160 GEG262152:GEJ262160 GOC262152:GOF262160 GXY262152:GYB262160 HHU262152:HHX262160 HRQ262152:HRT262160 IBM262152:IBP262160 ILI262152:ILL262160 IVE262152:IVH262160 JFA262152:JFD262160 JOW262152:JOZ262160 JYS262152:JYV262160 KIO262152:KIR262160 KSK262152:KSN262160 LCG262152:LCJ262160 LMC262152:LMF262160 LVY262152:LWB262160 MFU262152:MFX262160 MPQ262152:MPT262160 MZM262152:MZP262160 NJI262152:NJL262160 NTE262152:NTH262160 ODA262152:ODD262160 OMW262152:OMZ262160 OWS262152:OWV262160 PGO262152:PGR262160 PQK262152:PQN262160 QAG262152:QAJ262160 QKC262152:QKF262160 QTY262152:QUB262160 RDU262152:RDX262160 RNQ262152:RNT262160 RXM262152:RXP262160 SHI262152:SHL262160 SRE262152:SRH262160 TBA262152:TBD262160 TKW262152:TKZ262160 TUS262152:TUV262160 UEO262152:UER262160 UOK262152:UON262160 UYG262152:UYJ262160 VIC262152:VIF262160 VRY262152:VSB262160 WBU262152:WBX262160 WLQ262152:WLT262160 WVM262152:WVP262160 E327688:H327696 JA327688:JD327696 SW327688:SZ327696 ACS327688:ACV327696 AMO327688:AMR327696 AWK327688:AWN327696 BGG327688:BGJ327696 BQC327688:BQF327696 BZY327688:CAB327696 CJU327688:CJX327696 CTQ327688:CTT327696 DDM327688:DDP327696 DNI327688:DNL327696 DXE327688:DXH327696 EHA327688:EHD327696 EQW327688:EQZ327696 FAS327688:FAV327696 FKO327688:FKR327696 FUK327688:FUN327696 GEG327688:GEJ327696 GOC327688:GOF327696 GXY327688:GYB327696 HHU327688:HHX327696 HRQ327688:HRT327696 IBM327688:IBP327696 ILI327688:ILL327696 IVE327688:IVH327696 JFA327688:JFD327696 JOW327688:JOZ327696 JYS327688:JYV327696 KIO327688:KIR327696 KSK327688:KSN327696 LCG327688:LCJ327696 LMC327688:LMF327696 LVY327688:LWB327696 MFU327688:MFX327696 MPQ327688:MPT327696 MZM327688:MZP327696 NJI327688:NJL327696 NTE327688:NTH327696 ODA327688:ODD327696 OMW327688:OMZ327696 OWS327688:OWV327696 PGO327688:PGR327696 PQK327688:PQN327696 QAG327688:QAJ327696 QKC327688:QKF327696 QTY327688:QUB327696 RDU327688:RDX327696 RNQ327688:RNT327696 RXM327688:RXP327696 SHI327688:SHL327696 SRE327688:SRH327696 TBA327688:TBD327696 TKW327688:TKZ327696 TUS327688:TUV327696 UEO327688:UER327696 UOK327688:UON327696 UYG327688:UYJ327696 VIC327688:VIF327696 VRY327688:VSB327696 WBU327688:WBX327696 WLQ327688:WLT327696 WVM327688:WVP327696 E393224:H393232 JA393224:JD393232 SW393224:SZ393232 ACS393224:ACV393232 AMO393224:AMR393232 AWK393224:AWN393232 BGG393224:BGJ393232 BQC393224:BQF393232 BZY393224:CAB393232 CJU393224:CJX393232 CTQ393224:CTT393232 DDM393224:DDP393232 DNI393224:DNL393232 DXE393224:DXH393232 EHA393224:EHD393232 EQW393224:EQZ393232 FAS393224:FAV393232 FKO393224:FKR393232 FUK393224:FUN393232 GEG393224:GEJ393232 GOC393224:GOF393232 GXY393224:GYB393232 HHU393224:HHX393232 HRQ393224:HRT393232 IBM393224:IBP393232 ILI393224:ILL393232 IVE393224:IVH393232 JFA393224:JFD393232 JOW393224:JOZ393232 JYS393224:JYV393232 KIO393224:KIR393232 KSK393224:KSN393232 LCG393224:LCJ393232 LMC393224:LMF393232 LVY393224:LWB393232 MFU393224:MFX393232 MPQ393224:MPT393232 MZM393224:MZP393232 NJI393224:NJL393232 NTE393224:NTH393232 ODA393224:ODD393232 OMW393224:OMZ393232 OWS393224:OWV393232 PGO393224:PGR393232 PQK393224:PQN393232 QAG393224:QAJ393232 QKC393224:QKF393232 QTY393224:QUB393232 RDU393224:RDX393232 RNQ393224:RNT393232 RXM393224:RXP393232 SHI393224:SHL393232 SRE393224:SRH393232 TBA393224:TBD393232 TKW393224:TKZ393232 TUS393224:TUV393232 UEO393224:UER393232 UOK393224:UON393232 UYG393224:UYJ393232 VIC393224:VIF393232 VRY393224:VSB393232 WBU393224:WBX393232 WLQ393224:WLT393232 WVM393224:WVP393232 E458760:H458768 JA458760:JD458768 SW458760:SZ458768 ACS458760:ACV458768 AMO458760:AMR458768 AWK458760:AWN458768 BGG458760:BGJ458768 BQC458760:BQF458768 BZY458760:CAB458768 CJU458760:CJX458768 CTQ458760:CTT458768 DDM458760:DDP458768 DNI458760:DNL458768 DXE458760:DXH458768 EHA458760:EHD458768 EQW458760:EQZ458768 FAS458760:FAV458768 FKO458760:FKR458768 FUK458760:FUN458768 GEG458760:GEJ458768 GOC458760:GOF458768 GXY458760:GYB458768 HHU458760:HHX458768 HRQ458760:HRT458768 IBM458760:IBP458768 ILI458760:ILL458768 IVE458760:IVH458768 JFA458760:JFD458768 JOW458760:JOZ458768 JYS458760:JYV458768 KIO458760:KIR458768 KSK458760:KSN458768 LCG458760:LCJ458768 LMC458760:LMF458768 LVY458760:LWB458768 MFU458760:MFX458768 MPQ458760:MPT458768 MZM458760:MZP458768 NJI458760:NJL458768 NTE458760:NTH458768 ODA458760:ODD458768 OMW458760:OMZ458768 OWS458760:OWV458768 PGO458760:PGR458768 PQK458760:PQN458768 QAG458760:QAJ458768 QKC458760:QKF458768 QTY458760:QUB458768 RDU458760:RDX458768 RNQ458760:RNT458768 RXM458760:RXP458768 SHI458760:SHL458768 SRE458760:SRH458768 TBA458760:TBD458768 TKW458760:TKZ458768 TUS458760:TUV458768 UEO458760:UER458768 UOK458760:UON458768 UYG458760:UYJ458768 VIC458760:VIF458768 VRY458760:VSB458768 WBU458760:WBX458768 WLQ458760:WLT458768 WVM458760:WVP458768 E524296:H524304 JA524296:JD524304 SW524296:SZ524304 ACS524296:ACV524304 AMO524296:AMR524304 AWK524296:AWN524304 BGG524296:BGJ524304 BQC524296:BQF524304 BZY524296:CAB524304 CJU524296:CJX524304 CTQ524296:CTT524304 DDM524296:DDP524304 DNI524296:DNL524304 DXE524296:DXH524304 EHA524296:EHD524304 EQW524296:EQZ524304 FAS524296:FAV524304 FKO524296:FKR524304 FUK524296:FUN524304 GEG524296:GEJ524304 GOC524296:GOF524304 GXY524296:GYB524304 HHU524296:HHX524304 HRQ524296:HRT524304 IBM524296:IBP524304 ILI524296:ILL524304 IVE524296:IVH524304 JFA524296:JFD524304 JOW524296:JOZ524304 JYS524296:JYV524304 KIO524296:KIR524304 KSK524296:KSN524304 LCG524296:LCJ524304 LMC524296:LMF524304 LVY524296:LWB524304 MFU524296:MFX524304 MPQ524296:MPT524304 MZM524296:MZP524304 NJI524296:NJL524304 NTE524296:NTH524304 ODA524296:ODD524304 OMW524296:OMZ524304 OWS524296:OWV524304 PGO524296:PGR524304 PQK524296:PQN524304 QAG524296:QAJ524304 QKC524296:QKF524304 QTY524296:QUB524304 RDU524296:RDX524304 RNQ524296:RNT524304 RXM524296:RXP524304 SHI524296:SHL524304 SRE524296:SRH524304 TBA524296:TBD524304 TKW524296:TKZ524304 TUS524296:TUV524304 UEO524296:UER524304 UOK524296:UON524304 UYG524296:UYJ524304 VIC524296:VIF524304 VRY524296:VSB524304 WBU524296:WBX524304 WLQ524296:WLT524304 WVM524296:WVP524304 E589832:H589840 JA589832:JD589840 SW589832:SZ589840 ACS589832:ACV589840 AMO589832:AMR589840 AWK589832:AWN589840 BGG589832:BGJ589840 BQC589832:BQF589840 BZY589832:CAB589840 CJU589832:CJX589840 CTQ589832:CTT589840 DDM589832:DDP589840 DNI589832:DNL589840 DXE589832:DXH589840 EHA589832:EHD589840 EQW589832:EQZ589840 FAS589832:FAV589840 FKO589832:FKR589840 FUK589832:FUN589840 GEG589832:GEJ589840 GOC589832:GOF589840 GXY589832:GYB589840 HHU589832:HHX589840 HRQ589832:HRT589840 IBM589832:IBP589840 ILI589832:ILL589840 IVE589832:IVH589840 JFA589832:JFD589840 JOW589832:JOZ589840 JYS589832:JYV589840 KIO589832:KIR589840 KSK589832:KSN589840 LCG589832:LCJ589840 LMC589832:LMF589840 LVY589832:LWB589840 MFU589832:MFX589840 MPQ589832:MPT589840 MZM589832:MZP589840 NJI589832:NJL589840 NTE589832:NTH589840 ODA589832:ODD589840 OMW589832:OMZ589840 OWS589832:OWV589840 PGO589832:PGR589840 PQK589832:PQN589840 QAG589832:QAJ589840 QKC589832:QKF589840 QTY589832:QUB589840 RDU589832:RDX589840 RNQ589832:RNT589840 RXM589832:RXP589840 SHI589832:SHL589840 SRE589832:SRH589840 TBA589832:TBD589840 TKW589832:TKZ589840 TUS589832:TUV589840 UEO589832:UER589840 UOK589832:UON589840 UYG589832:UYJ589840 VIC589832:VIF589840 VRY589832:VSB589840 WBU589832:WBX589840 WLQ589832:WLT589840 WVM589832:WVP589840 E655368:H655376 JA655368:JD655376 SW655368:SZ655376 ACS655368:ACV655376 AMO655368:AMR655376 AWK655368:AWN655376 BGG655368:BGJ655376 BQC655368:BQF655376 BZY655368:CAB655376 CJU655368:CJX655376 CTQ655368:CTT655376 DDM655368:DDP655376 DNI655368:DNL655376 DXE655368:DXH655376 EHA655368:EHD655376 EQW655368:EQZ655376 FAS655368:FAV655376 FKO655368:FKR655376 FUK655368:FUN655376 GEG655368:GEJ655376 GOC655368:GOF655376 GXY655368:GYB655376 HHU655368:HHX655376 HRQ655368:HRT655376 IBM655368:IBP655376 ILI655368:ILL655376 IVE655368:IVH655376 JFA655368:JFD655376 JOW655368:JOZ655376 JYS655368:JYV655376 KIO655368:KIR655376 KSK655368:KSN655376 LCG655368:LCJ655376 LMC655368:LMF655376 LVY655368:LWB655376 MFU655368:MFX655376 MPQ655368:MPT655376 MZM655368:MZP655376 NJI655368:NJL655376 NTE655368:NTH655376 ODA655368:ODD655376 OMW655368:OMZ655376 OWS655368:OWV655376 PGO655368:PGR655376 PQK655368:PQN655376 QAG655368:QAJ655376 QKC655368:QKF655376 QTY655368:QUB655376 RDU655368:RDX655376 RNQ655368:RNT655376 RXM655368:RXP655376 SHI655368:SHL655376 SRE655368:SRH655376 TBA655368:TBD655376 TKW655368:TKZ655376 TUS655368:TUV655376 UEO655368:UER655376 UOK655368:UON655376 UYG655368:UYJ655376 VIC655368:VIF655376 VRY655368:VSB655376 WBU655368:WBX655376 WLQ655368:WLT655376 WVM655368:WVP655376 E720904:H720912 JA720904:JD720912 SW720904:SZ720912 ACS720904:ACV720912 AMO720904:AMR720912 AWK720904:AWN720912 BGG720904:BGJ720912 BQC720904:BQF720912 BZY720904:CAB720912 CJU720904:CJX720912 CTQ720904:CTT720912 DDM720904:DDP720912 DNI720904:DNL720912 DXE720904:DXH720912 EHA720904:EHD720912 EQW720904:EQZ720912 FAS720904:FAV720912 FKO720904:FKR720912 FUK720904:FUN720912 GEG720904:GEJ720912 GOC720904:GOF720912 GXY720904:GYB720912 HHU720904:HHX720912 HRQ720904:HRT720912 IBM720904:IBP720912 ILI720904:ILL720912 IVE720904:IVH720912 JFA720904:JFD720912 JOW720904:JOZ720912 JYS720904:JYV720912 KIO720904:KIR720912 KSK720904:KSN720912 LCG720904:LCJ720912 LMC720904:LMF720912 LVY720904:LWB720912 MFU720904:MFX720912 MPQ720904:MPT720912 MZM720904:MZP720912 NJI720904:NJL720912 NTE720904:NTH720912 ODA720904:ODD720912 OMW720904:OMZ720912 OWS720904:OWV720912 PGO720904:PGR720912 PQK720904:PQN720912 QAG720904:QAJ720912 QKC720904:QKF720912 QTY720904:QUB720912 RDU720904:RDX720912 RNQ720904:RNT720912 RXM720904:RXP720912 SHI720904:SHL720912 SRE720904:SRH720912 TBA720904:TBD720912 TKW720904:TKZ720912 TUS720904:TUV720912 UEO720904:UER720912 UOK720904:UON720912 UYG720904:UYJ720912 VIC720904:VIF720912 VRY720904:VSB720912 WBU720904:WBX720912 WLQ720904:WLT720912 WVM720904:WVP720912 E786440:H786448 JA786440:JD786448 SW786440:SZ786448 ACS786440:ACV786448 AMO786440:AMR786448 AWK786440:AWN786448 BGG786440:BGJ786448 BQC786440:BQF786448 BZY786440:CAB786448 CJU786440:CJX786448 CTQ786440:CTT786448 DDM786440:DDP786448 DNI786440:DNL786448 DXE786440:DXH786448 EHA786440:EHD786448 EQW786440:EQZ786448 FAS786440:FAV786448 FKO786440:FKR786448 FUK786440:FUN786448 GEG786440:GEJ786448 GOC786440:GOF786448 GXY786440:GYB786448 HHU786440:HHX786448 HRQ786440:HRT786448 IBM786440:IBP786448 ILI786440:ILL786448 IVE786440:IVH786448 JFA786440:JFD786448 JOW786440:JOZ786448 JYS786440:JYV786448 KIO786440:KIR786448 KSK786440:KSN786448 LCG786440:LCJ786448 LMC786440:LMF786448 LVY786440:LWB786448 MFU786440:MFX786448 MPQ786440:MPT786448 MZM786440:MZP786448 NJI786440:NJL786448 NTE786440:NTH786448 ODA786440:ODD786448 OMW786440:OMZ786448 OWS786440:OWV786448 PGO786440:PGR786448 PQK786440:PQN786448 QAG786440:QAJ786448 QKC786440:QKF786448 QTY786440:QUB786448 RDU786440:RDX786448 RNQ786440:RNT786448 RXM786440:RXP786448 SHI786440:SHL786448 SRE786440:SRH786448 TBA786440:TBD786448 TKW786440:TKZ786448 TUS786440:TUV786448 UEO786440:UER786448 UOK786440:UON786448 UYG786440:UYJ786448 VIC786440:VIF786448 VRY786440:VSB786448 WBU786440:WBX786448 WLQ786440:WLT786448 WVM786440:WVP786448 E851976:H851984 JA851976:JD851984 SW851976:SZ851984 ACS851976:ACV851984 AMO851976:AMR851984 AWK851976:AWN851984 BGG851976:BGJ851984 BQC851976:BQF851984 BZY851976:CAB851984 CJU851976:CJX851984 CTQ851976:CTT851984 DDM851976:DDP851984 DNI851976:DNL851984 DXE851976:DXH851984 EHA851976:EHD851984 EQW851976:EQZ851984 FAS851976:FAV851984 FKO851976:FKR851984 FUK851976:FUN851984 GEG851976:GEJ851984 GOC851976:GOF851984 GXY851976:GYB851984 HHU851976:HHX851984 HRQ851976:HRT851984 IBM851976:IBP851984 ILI851976:ILL851984 IVE851976:IVH851984 JFA851976:JFD851984 JOW851976:JOZ851984 JYS851976:JYV851984 KIO851976:KIR851984 KSK851976:KSN851984 LCG851976:LCJ851984 LMC851976:LMF851984 LVY851976:LWB851984 MFU851976:MFX851984 MPQ851976:MPT851984 MZM851976:MZP851984 NJI851976:NJL851984 NTE851976:NTH851984 ODA851976:ODD851984 OMW851976:OMZ851984 OWS851976:OWV851984 PGO851976:PGR851984 PQK851976:PQN851984 QAG851976:QAJ851984 QKC851976:QKF851984 QTY851976:QUB851984 RDU851976:RDX851984 RNQ851976:RNT851984 RXM851976:RXP851984 SHI851976:SHL851984 SRE851976:SRH851984 TBA851976:TBD851984 TKW851976:TKZ851984 TUS851976:TUV851984 UEO851976:UER851984 UOK851976:UON851984 UYG851976:UYJ851984 VIC851976:VIF851984 VRY851976:VSB851984 WBU851976:WBX851984 WLQ851976:WLT851984 WVM851976:WVP851984 E917512:H917520 JA917512:JD917520 SW917512:SZ917520 ACS917512:ACV917520 AMO917512:AMR917520 AWK917512:AWN917520 BGG917512:BGJ917520 BQC917512:BQF917520 BZY917512:CAB917520 CJU917512:CJX917520 CTQ917512:CTT917520 DDM917512:DDP917520 DNI917512:DNL917520 DXE917512:DXH917520 EHA917512:EHD917520 EQW917512:EQZ917520 FAS917512:FAV917520 FKO917512:FKR917520 FUK917512:FUN917520 GEG917512:GEJ917520 GOC917512:GOF917520 GXY917512:GYB917520 HHU917512:HHX917520 HRQ917512:HRT917520 IBM917512:IBP917520 ILI917512:ILL917520 IVE917512:IVH917520 JFA917512:JFD917520 JOW917512:JOZ917520 JYS917512:JYV917520 KIO917512:KIR917520 KSK917512:KSN917520 LCG917512:LCJ917520 LMC917512:LMF917520 LVY917512:LWB917520 MFU917512:MFX917520 MPQ917512:MPT917520 MZM917512:MZP917520 NJI917512:NJL917520 NTE917512:NTH917520 ODA917512:ODD917520 OMW917512:OMZ917520 OWS917512:OWV917520 PGO917512:PGR917520 PQK917512:PQN917520 QAG917512:QAJ917520 QKC917512:QKF917520 QTY917512:QUB917520 RDU917512:RDX917520 RNQ917512:RNT917520 RXM917512:RXP917520 SHI917512:SHL917520 SRE917512:SRH917520 TBA917512:TBD917520 TKW917512:TKZ917520 TUS917512:TUV917520 UEO917512:UER917520 UOK917512:UON917520 UYG917512:UYJ917520 VIC917512:VIF917520 VRY917512:VSB917520 WBU917512:WBX917520 WLQ917512:WLT917520 WVM917512:WVP917520 E983048:H983056 JA983048:JD983056 SW983048:SZ983056 ACS983048:ACV983056 AMO983048:AMR983056 AWK983048:AWN983056 BGG983048:BGJ983056 BQC983048:BQF983056 BZY983048:CAB983056 CJU983048:CJX983056 CTQ983048:CTT983056 DDM983048:DDP983056 DNI983048:DNL983056 DXE983048:DXH983056 EHA983048:EHD983056 EQW983048:EQZ983056 FAS983048:FAV983056 FKO983048:FKR983056 FUK983048:FUN983056 GEG983048:GEJ983056 GOC983048:GOF983056 GXY983048:GYB983056 HHU983048:HHX983056 HRQ983048:HRT983056 IBM983048:IBP983056 ILI983048:ILL983056 IVE983048:IVH983056 JFA983048:JFD983056 JOW983048:JOZ983056 JYS983048:JYV983056 KIO983048:KIR983056 KSK983048:KSN983056 LCG983048:LCJ983056 LMC983048:LMF983056 LVY983048:LWB983056 MFU983048:MFX983056 MPQ983048:MPT983056 MZM983048:MZP983056 NJI983048:NJL983056 NTE983048:NTH983056 ODA983048:ODD983056 OMW983048:OMZ983056 OWS983048:OWV983056 PGO983048:PGR983056 PQK983048:PQN983056 QAG983048:QAJ983056 QKC983048:QKF983056 QTY983048:QUB983056 RDU983048:RDX983056 RNQ983048:RNT983056 RXM983048:RXP983056 SHI983048:SHL983056 SRE983048:SRH983056 TBA983048:TBD983056 TKW983048:TKZ983056 TUS983048:TUV983056 UEO983048:UER983056 UOK983048:UON983056 UYG983048:UYJ983056 VIC983048:VIF983056 VRY983048:VSB983056 WBU983048:WBX983056 WLQ983048:WLT983056 WVM983048:WVP983056 E18:H19 JA18:JD19 SW18:SZ19 ACS18:ACV19 AMO18:AMR19 AWK18:AWN19 BGG18:BGJ19 BQC18:BQF19 BZY18:CAB19 CJU18:CJX19 CTQ18:CTT19 DDM18:DDP19 DNI18:DNL19 DXE18:DXH19 EHA18:EHD19 EQW18:EQZ19 FAS18:FAV19 FKO18:FKR19 FUK18:FUN19 GEG18:GEJ19 GOC18:GOF19 GXY18:GYB19 HHU18:HHX19 HRQ18:HRT19 IBM18:IBP19 ILI18:ILL19 IVE18:IVH19 JFA18:JFD19 JOW18:JOZ19 JYS18:JYV19 KIO18:KIR19 KSK18:KSN19 LCG18:LCJ19 LMC18:LMF19 LVY18:LWB19 MFU18:MFX19 MPQ18:MPT19 MZM18:MZP19 NJI18:NJL19 NTE18:NTH19 ODA18:ODD19 OMW18:OMZ19 OWS18:OWV19 PGO18:PGR19 PQK18:PQN19 QAG18:QAJ19 QKC18:QKF19 QTY18:QUB19 RDU18:RDX19 RNQ18:RNT19 RXM18:RXP19 SHI18:SHL19 SRE18:SRH19 TBA18:TBD19 TKW18:TKZ19 TUS18:TUV19 UEO18:UER19 UOK18:UON19 UYG18:UYJ19 VIC18:VIF19 VRY18:VSB19 WBU18:WBX19 WLQ18:WLT19 WVM18:WVP19 E65554:H65555 JA65554:JD65555 SW65554:SZ65555 ACS65554:ACV65555 AMO65554:AMR65555 AWK65554:AWN65555 BGG65554:BGJ65555 BQC65554:BQF65555 BZY65554:CAB65555 CJU65554:CJX65555 CTQ65554:CTT65555 DDM65554:DDP65555 DNI65554:DNL65555 DXE65554:DXH65555 EHA65554:EHD65555 EQW65554:EQZ65555 FAS65554:FAV65555 FKO65554:FKR65555 FUK65554:FUN65555 GEG65554:GEJ65555 GOC65554:GOF65555 GXY65554:GYB65555 HHU65554:HHX65555 HRQ65554:HRT65555 IBM65554:IBP65555 ILI65554:ILL65555 IVE65554:IVH65555 JFA65554:JFD65555 JOW65554:JOZ65555 JYS65554:JYV65555 KIO65554:KIR65555 KSK65554:KSN65555 LCG65554:LCJ65555 LMC65554:LMF65555 LVY65554:LWB65555 MFU65554:MFX65555 MPQ65554:MPT65555 MZM65554:MZP65555 NJI65554:NJL65555 NTE65554:NTH65555 ODA65554:ODD65555 OMW65554:OMZ65555 OWS65554:OWV65555 PGO65554:PGR65555 PQK65554:PQN65555 QAG65554:QAJ65555 QKC65554:QKF65555 QTY65554:QUB65555 RDU65554:RDX65555 RNQ65554:RNT65555 RXM65554:RXP65555 SHI65554:SHL65555 SRE65554:SRH65555 TBA65554:TBD65555 TKW65554:TKZ65555 TUS65554:TUV65555 UEO65554:UER65555 UOK65554:UON65555 UYG65554:UYJ65555 VIC65554:VIF65555 VRY65554:VSB65555 WBU65554:WBX65555 WLQ65554:WLT65555 WVM65554:WVP65555 E131090:H131091 JA131090:JD131091 SW131090:SZ131091 ACS131090:ACV131091 AMO131090:AMR131091 AWK131090:AWN131091 BGG131090:BGJ131091 BQC131090:BQF131091 BZY131090:CAB131091 CJU131090:CJX131091 CTQ131090:CTT131091 DDM131090:DDP131091 DNI131090:DNL131091 DXE131090:DXH131091 EHA131090:EHD131091 EQW131090:EQZ131091 FAS131090:FAV131091 FKO131090:FKR131091 FUK131090:FUN131091 GEG131090:GEJ131091 GOC131090:GOF131091 GXY131090:GYB131091 HHU131090:HHX131091 HRQ131090:HRT131091 IBM131090:IBP131091 ILI131090:ILL131091 IVE131090:IVH131091 JFA131090:JFD131091 JOW131090:JOZ131091 JYS131090:JYV131091 KIO131090:KIR131091 KSK131090:KSN131091 LCG131090:LCJ131091 LMC131090:LMF131091 LVY131090:LWB131091 MFU131090:MFX131091 MPQ131090:MPT131091 MZM131090:MZP131091 NJI131090:NJL131091 NTE131090:NTH131091 ODA131090:ODD131091 OMW131090:OMZ131091 OWS131090:OWV131091 PGO131090:PGR131091 PQK131090:PQN131091 QAG131090:QAJ131091 QKC131090:QKF131091 QTY131090:QUB131091 RDU131090:RDX131091 RNQ131090:RNT131091 RXM131090:RXP131091 SHI131090:SHL131091 SRE131090:SRH131091 TBA131090:TBD131091 TKW131090:TKZ131091 TUS131090:TUV131091 UEO131090:UER131091 UOK131090:UON131091 UYG131090:UYJ131091 VIC131090:VIF131091 VRY131090:VSB131091 WBU131090:WBX131091 WLQ131090:WLT131091 WVM131090:WVP131091 E196626:H196627 JA196626:JD196627 SW196626:SZ196627 ACS196626:ACV196627 AMO196626:AMR196627 AWK196626:AWN196627 BGG196626:BGJ196627 BQC196626:BQF196627 BZY196626:CAB196627 CJU196626:CJX196627 CTQ196626:CTT196627 DDM196626:DDP196627 DNI196626:DNL196627 DXE196626:DXH196627 EHA196626:EHD196627 EQW196626:EQZ196627 FAS196626:FAV196627 FKO196626:FKR196627 FUK196626:FUN196627 GEG196626:GEJ196627 GOC196626:GOF196627 GXY196626:GYB196627 HHU196626:HHX196627 HRQ196626:HRT196627 IBM196626:IBP196627 ILI196626:ILL196627 IVE196626:IVH196627 JFA196626:JFD196627 JOW196626:JOZ196627 JYS196626:JYV196627 KIO196626:KIR196627 KSK196626:KSN196627 LCG196626:LCJ196627 LMC196626:LMF196627 LVY196626:LWB196627 MFU196626:MFX196627 MPQ196626:MPT196627 MZM196626:MZP196627 NJI196626:NJL196627 NTE196626:NTH196627 ODA196626:ODD196627 OMW196626:OMZ196627 OWS196626:OWV196627 PGO196626:PGR196627 PQK196626:PQN196627 QAG196626:QAJ196627 QKC196626:QKF196627 QTY196626:QUB196627 RDU196626:RDX196627 RNQ196626:RNT196627 RXM196626:RXP196627 SHI196626:SHL196627 SRE196626:SRH196627 TBA196626:TBD196627 TKW196626:TKZ196627 TUS196626:TUV196627 UEO196626:UER196627 UOK196626:UON196627 UYG196626:UYJ196627 VIC196626:VIF196627 VRY196626:VSB196627 WBU196626:WBX196627 WLQ196626:WLT196627 WVM196626:WVP196627 E262162:H262163 JA262162:JD262163 SW262162:SZ262163 ACS262162:ACV262163 AMO262162:AMR262163 AWK262162:AWN262163 BGG262162:BGJ262163 BQC262162:BQF262163 BZY262162:CAB262163 CJU262162:CJX262163 CTQ262162:CTT262163 DDM262162:DDP262163 DNI262162:DNL262163 DXE262162:DXH262163 EHA262162:EHD262163 EQW262162:EQZ262163 FAS262162:FAV262163 FKO262162:FKR262163 FUK262162:FUN262163 GEG262162:GEJ262163 GOC262162:GOF262163 GXY262162:GYB262163 HHU262162:HHX262163 HRQ262162:HRT262163 IBM262162:IBP262163 ILI262162:ILL262163 IVE262162:IVH262163 JFA262162:JFD262163 JOW262162:JOZ262163 JYS262162:JYV262163 KIO262162:KIR262163 KSK262162:KSN262163 LCG262162:LCJ262163 LMC262162:LMF262163 LVY262162:LWB262163 MFU262162:MFX262163 MPQ262162:MPT262163 MZM262162:MZP262163 NJI262162:NJL262163 NTE262162:NTH262163 ODA262162:ODD262163 OMW262162:OMZ262163 OWS262162:OWV262163 PGO262162:PGR262163 PQK262162:PQN262163 QAG262162:QAJ262163 QKC262162:QKF262163 QTY262162:QUB262163 RDU262162:RDX262163 RNQ262162:RNT262163 RXM262162:RXP262163 SHI262162:SHL262163 SRE262162:SRH262163 TBA262162:TBD262163 TKW262162:TKZ262163 TUS262162:TUV262163 UEO262162:UER262163 UOK262162:UON262163 UYG262162:UYJ262163 VIC262162:VIF262163 VRY262162:VSB262163 WBU262162:WBX262163 WLQ262162:WLT262163 WVM262162:WVP262163 E327698:H327699 JA327698:JD327699 SW327698:SZ327699 ACS327698:ACV327699 AMO327698:AMR327699 AWK327698:AWN327699 BGG327698:BGJ327699 BQC327698:BQF327699 BZY327698:CAB327699 CJU327698:CJX327699 CTQ327698:CTT327699 DDM327698:DDP327699 DNI327698:DNL327699 DXE327698:DXH327699 EHA327698:EHD327699 EQW327698:EQZ327699 FAS327698:FAV327699 FKO327698:FKR327699 FUK327698:FUN327699 GEG327698:GEJ327699 GOC327698:GOF327699 GXY327698:GYB327699 HHU327698:HHX327699 HRQ327698:HRT327699 IBM327698:IBP327699 ILI327698:ILL327699 IVE327698:IVH327699 JFA327698:JFD327699 JOW327698:JOZ327699 JYS327698:JYV327699 KIO327698:KIR327699 KSK327698:KSN327699 LCG327698:LCJ327699 LMC327698:LMF327699 LVY327698:LWB327699 MFU327698:MFX327699 MPQ327698:MPT327699 MZM327698:MZP327699 NJI327698:NJL327699 NTE327698:NTH327699 ODA327698:ODD327699 OMW327698:OMZ327699 OWS327698:OWV327699 PGO327698:PGR327699 PQK327698:PQN327699 QAG327698:QAJ327699 QKC327698:QKF327699 QTY327698:QUB327699 RDU327698:RDX327699 RNQ327698:RNT327699 RXM327698:RXP327699 SHI327698:SHL327699 SRE327698:SRH327699 TBA327698:TBD327699 TKW327698:TKZ327699 TUS327698:TUV327699 UEO327698:UER327699 UOK327698:UON327699 UYG327698:UYJ327699 VIC327698:VIF327699 VRY327698:VSB327699 WBU327698:WBX327699 WLQ327698:WLT327699 WVM327698:WVP327699 E393234:H393235 JA393234:JD393235 SW393234:SZ393235 ACS393234:ACV393235 AMO393234:AMR393235 AWK393234:AWN393235 BGG393234:BGJ393235 BQC393234:BQF393235 BZY393234:CAB393235 CJU393234:CJX393235 CTQ393234:CTT393235 DDM393234:DDP393235 DNI393234:DNL393235 DXE393234:DXH393235 EHA393234:EHD393235 EQW393234:EQZ393235 FAS393234:FAV393235 FKO393234:FKR393235 FUK393234:FUN393235 GEG393234:GEJ393235 GOC393234:GOF393235 GXY393234:GYB393235 HHU393234:HHX393235 HRQ393234:HRT393235 IBM393234:IBP393235 ILI393234:ILL393235 IVE393234:IVH393235 JFA393234:JFD393235 JOW393234:JOZ393235 JYS393234:JYV393235 KIO393234:KIR393235 KSK393234:KSN393235 LCG393234:LCJ393235 LMC393234:LMF393235 LVY393234:LWB393235 MFU393234:MFX393235 MPQ393234:MPT393235 MZM393234:MZP393235 NJI393234:NJL393235 NTE393234:NTH393235 ODA393234:ODD393235 OMW393234:OMZ393235 OWS393234:OWV393235 PGO393234:PGR393235 PQK393234:PQN393235 QAG393234:QAJ393235 QKC393234:QKF393235 QTY393234:QUB393235 RDU393234:RDX393235 RNQ393234:RNT393235 RXM393234:RXP393235 SHI393234:SHL393235 SRE393234:SRH393235 TBA393234:TBD393235 TKW393234:TKZ393235 TUS393234:TUV393235 UEO393234:UER393235 UOK393234:UON393235 UYG393234:UYJ393235 VIC393234:VIF393235 VRY393234:VSB393235 WBU393234:WBX393235 WLQ393234:WLT393235 WVM393234:WVP393235 E458770:H458771 JA458770:JD458771 SW458770:SZ458771 ACS458770:ACV458771 AMO458770:AMR458771 AWK458770:AWN458771 BGG458770:BGJ458771 BQC458770:BQF458771 BZY458770:CAB458771 CJU458770:CJX458771 CTQ458770:CTT458771 DDM458770:DDP458771 DNI458770:DNL458771 DXE458770:DXH458771 EHA458770:EHD458771 EQW458770:EQZ458771 FAS458770:FAV458771 FKO458770:FKR458771 FUK458770:FUN458771 GEG458770:GEJ458771 GOC458770:GOF458771 GXY458770:GYB458771 HHU458770:HHX458771 HRQ458770:HRT458771 IBM458770:IBP458771 ILI458770:ILL458771 IVE458770:IVH458771 JFA458770:JFD458771 JOW458770:JOZ458771 JYS458770:JYV458771 KIO458770:KIR458771 KSK458770:KSN458771 LCG458770:LCJ458771 LMC458770:LMF458771 LVY458770:LWB458771 MFU458770:MFX458771 MPQ458770:MPT458771 MZM458770:MZP458771 NJI458770:NJL458771 NTE458770:NTH458771 ODA458770:ODD458771 OMW458770:OMZ458771 OWS458770:OWV458771 PGO458770:PGR458771 PQK458770:PQN458771 QAG458770:QAJ458771 QKC458770:QKF458771 QTY458770:QUB458771 RDU458770:RDX458771 RNQ458770:RNT458771 RXM458770:RXP458771 SHI458770:SHL458771 SRE458770:SRH458771 TBA458770:TBD458771 TKW458770:TKZ458771 TUS458770:TUV458771 UEO458770:UER458771 UOK458770:UON458771 UYG458770:UYJ458771 VIC458770:VIF458771 VRY458770:VSB458771 WBU458770:WBX458771 WLQ458770:WLT458771 WVM458770:WVP458771 E524306:H524307 JA524306:JD524307 SW524306:SZ524307 ACS524306:ACV524307 AMO524306:AMR524307 AWK524306:AWN524307 BGG524306:BGJ524307 BQC524306:BQF524307 BZY524306:CAB524307 CJU524306:CJX524307 CTQ524306:CTT524307 DDM524306:DDP524307 DNI524306:DNL524307 DXE524306:DXH524307 EHA524306:EHD524307 EQW524306:EQZ524307 FAS524306:FAV524307 FKO524306:FKR524307 FUK524306:FUN524307 GEG524306:GEJ524307 GOC524306:GOF524307 GXY524306:GYB524307 HHU524306:HHX524307 HRQ524306:HRT524307 IBM524306:IBP524307 ILI524306:ILL524307 IVE524306:IVH524307 JFA524306:JFD524307 JOW524306:JOZ524307 JYS524306:JYV524307 KIO524306:KIR524307 KSK524306:KSN524307 LCG524306:LCJ524307 LMC524306:LMF524307 LVY524306:LWB524307 MFU524306:MFX524307 MPQ524306:MPT524307 MZM524306:MZP524307 NJI524306:NJL524307 NTE524306:NTH524307 ODA524306:ODD524307 OMW524306:OMZ524307 OWS524306:OWV524307 PGO524306:PGR524307 PQK524306:PQN524307 QAG524306:QAJ524307 QKC524306:QKF524307 QTY524306:QUB524307 RDU524306:RDX524307 RNQ524306:RNT524307 RXM524306:RXP524307 SHI524306:SHL524307 SRE524306:SRH524307 TBA524306:TBD524307 TKW524306:TKZ524307 TUS524306:TUV524307 UEO524306:UER524307 UOK524306:UON524307 UYG524306:UYJ524307 VIC524306:VIF524307 VRY524306:VSB524307 WBU524306:WBX524307 WLQ524306:WLT524307 WVM524306:WVP524307 E589842:H589843 JA589842:JD589843 SW589842:SZ589843 ACS589842:ACV589843 AMO589842:AMR589843 AWK589842:AWN589843 BGG589842:BGJ589843 BQC589842:BQF589843 BZY589842:CAB589843 CJU589842:CJX589843 CTQ589842:CTT589843 DDM589842:DDP589843 DNI589842:DNL589843 DXE589842:DXH589843 EHA589842:EHD589843 EQW589842:EQZ589843 FAS589842:FAV589843 FKO589842:FKR589843 FUK589842:FUN589843 GEG589842:GEJ589843 GOC589842:GOF589843 GXY589842:GYB589843 HHU589842:HHX589843 HRQ589842:HRT589843 IBM589842:IBP589843 ILI589842:ILL589843 IVE589842:IVH589843 JFA589842:JFD589843 JOW589842:JOZ589843 JYS589842:JYV589843 KIO589842:KIR589843 KSK589842:KSN589843 LCG589842:LCJ589843 LMC589842:LMF589843 LVY589842:LWB589843 MFU589842:MFX589843 MPQ589842:MPT589843 MZM589842:MZP589843 NJI589842:NJL589843 NTE589842:NTH589843 ODA589842:ODD589843 OMW589842:OMZ589843 OWS589842:OWV589843 PGO589842:PGR589843 PQK589842:PQN589843 QAG589842:QAJ589843 QKC589842:QKF589843 QTY589842:QUB589843 RDU589842:RDX589843 RNQ589842:RNT589843 RXM589842:RXP589843 SHI589842:SHL589843 SRE589842:SRH589843 TBA589842:TBD589843 TKW589842:TKZ589843 TUS589842:TUV589843 UEO589842:UER589843 UOK589842:UON589843 UYG589842:UYJ589843 VIC589842:VIF589843 VRY589842:VSB589843 WBU589842:WBX589843 WLQ589842:WLT589843 WVM589842:WVP589843 E655378:H655379 JA655378:JD655379 SW655378:SZ655379 ACS655378:ACV655379 AMO655378:AMR655379 AWK655378:AWN655379 BGG655378:BGJ655379 BQC655378:BQF655379 BZY655378:CAB655379 CJU655378:CJX655379 CTQ655378:CTT655379 DDM655378:DDP655379 DNI655378:DNL655379 DXE655378:DXH655379 EHA655378:EHD655379 EQW655378:EQZ655379 FAS655378:FAV655379 FKO655378:FKR655379 FUK655378:FUN655379 GEG655378:GEJ655379 GOC655378:GOF655379 GXY655378:GYB655379 HHU655378:HHX655379 HRQ655378:HRT655379 IBM655378:IBP655379 ILI655378:ILL655379 IVE655378:IVH655379 JFA655378:JFD655379 JOW655378:JOZ655379 JYS655378:JYV655379 KIO655378:KIR655379 KSK655378:KSN655379 LCG655378:LCJ655379 LMC655378:LMF655379 LVY655378:LWB655379 MFU655378:MFX655379 MPQ655378:MPT655379 MZM655378:MZP655379 NJI655378:NJL655379 NTE655378:NTH655379 ODA655378:ODD655379 OMW655378:OMZ655379 OWS655378:OWV655379 PGO655378:PGR655379 PQK655378:PQN655379 QAG655378:QAJ655379 QKC655378:QKF655379 QTY655378:QUB655379 RDU655378:RDX655379 RNQ655378:RNT655379 RXM655378:RXP655379 SHI655378:SHL655379 SRE655378:SRH655379 TBA655378:TBD655379 TKW655378:TKZ655379 TUS655378:TUV655379 UEO655378:UER655379 UOK655378:UON655379 UYG655378:UYJ655379 VIC655378:VIF655379 VRY655378:VSB655379 WBU655378:WBX655379 WLQ655378:WLT655379 WVM655378:WVP655379 E720914:H720915 JA720914:JD720915 SW720914:SZ720915 ACS720914:ACV720915 AMO720914:AMR720915 AWK720914:AWN720915 BGG720914:BGJ720915 BQC720914:BQF720915 BZY720914:CAB720915 CJU720914:CJX720915 CTQ720914:CTT720915 DDM720914:DDP720915 DNI720914:DNL720915 DXE720914:DXH720915 EHA720914:EHD720915 EQW720914:EQZ720915 FAS720914:FAV720915 FKO720914:FKR720915 FUK720914:FUN720915 GEG720914:GEJ720915 GOC720914:GOF720915 GXY720914:GYB720915 HHU720914:HHX720915 HRQ720914:HRT720915 IBM720914:IBP720915 ILI720914:ILL720915 IVE720914:IVH720915 JFA720914:JFD720915 JOW720914:JOZ720915 JYS720914:JYV720915 KIO720914:KIR720915 KSK720914:KSN720915 LCG720914:LCJ720915 LMC720914:LMF720915 LVY720914:LWB720915 MFU720914:MFX720915 MPQ720914:MPT720915 MZM720914:MZP720915 NJI720914:NJL720915 NTE720914:NTH720915 ODA720914:ODD720915 OMW720914:OMZ720915 OWS720914:OWV720915 PGO720914:PGR720915 PQK720914:PQN720915 QAG720914:QAJ720915 QKC720914:QKF720915 QTY720914:QUB720915 RDU720914:RDX720915 RNQ720914:RNT720915 RXM720914:RXP720915 SHI720914:SHL720915 SRE720914:SRH720915 TBA720914:TBD720915 TKW720914:TKZ720915 TUS720914:TUV720915 UEO720914:UER720915 UOK720914:UON720915 UYG720914:UYJ720915 VIC720914:VIF720915 VRY720914:VSB720915 WBU720914:WBX720915 WLQ720914:WLT720915 WVM720914:WVP720915 E786450:H786451 JA786450:JD786451 SW786450:SZ786451 ACS786450:ACV786451 AMO786450:AMR786451 AWK786450:AWN786451 BGG786450:BGJ786451 BQC786450:BQF786451 BZY786450:CAB786451 CJU786450:CJX786451 CTQ786450:CTT786451 DDM786450:DDP786451 DNI786450:DNL786451 DXE786450:DXH786451 EHA786450:EHD786451 EQW786450:EQZ786451 FAS786450:FAV786451 FKO786450:FKR786451 FUK786450:FUN786451 GEG786450:GEJ786451 GOC786450:GOF786451 GXY786450:GYB786451 HHU786450:HHX786451 HRQ786450:HRT786451 IBM786450:IBP786451 ILI786450:ILL786451 IVE786450:IVH786451 JFA786450:JFD786451 JOW786450:JOZ786451 JYS786450:JYV786451 KIO786450:KIR786451 KSK786450:KSN786451 LCG786450:LCJ786451 LMC786450:LMF786451 LVY786450:LWB786451 MFU786450:MFX786451 MPQ786450:MPT786451 MZM786450:MZP786451 NJI786450:NJL786451 NTE786450:NTH786451 ODA786450:ODD786451 OMW786450:OMZ786451 OWS786450:OWV786451 PGO786450:PGR786451 PQK786450:PQN786451 QAG786450:QAJ786451 QKC786450:QKF786451 QTY786450:QUB786451 RDU786450:RDX786451 RNQ786450:RNT786451 RXM786450:RXP786451 SHI786450:SHL786451 SRE786450:SRH786451 TBA786450:TBD786451 TKW786450:TKZ786451 TUS786450:TUV786451 UEO786450:UER786451 UOK786450:UON786451 UYG786450:UYJ786451 VIC786450:VIF786451 VRY786450:VSB786451 WBU786450:WBX786451 WLQ786450:WLT786451 WVM786450:WVP786451 E851986:H851987 JA851986:JD851987 SW851986:SZ851987 ACS851986:ACV851987 AMO851986:AMR851987 AWK851986:AWN851987 BGG851986:BGJ851987 BQC851986:BQF851987 BZY851986:CAB851987 CJU851986:CJX851987 CTQ851986:CTT851987 DDM851986:DDP851987 DNI851986:DNL851987 DXE851986:DXH851987 EHA851986:EHD851987 EQW851986:EQZ851987 FAS851986:FAV851987 FKO851986:FKR851987 FUK851986:FUN851987 GEG851986:GEJ851987 GOC851986:GOF851987 GXY851986:GYB851987 HHU851986:HHX851987 HRQ851986:HRT851987 IBM851986:IBP851987 ILI851986:ILL851987 IVE851986:IVH851987 JFA851986:JFD851987 JOW851986:JOZ851987 JYS851986:JYV851987 KIO851986:KIR851987 KSK851986:KSN851987 LCG851986:LCJ851987 LMC851986:LMF851987 LVY851986:LWB851987 MFU851986:MFX851987 MPQ851986:MPT851987 MZM851986:MZP851987 NJI851986:NJL851987 NTE851986:NTH851987 ODA851986:ODD851987 OMW851986:OMZ851987 OWS851986:OWV851987 PGO851986:PGR851987 PQK851986:PQN851987 QAG851986:QAJ851987 QKC851986:QKF851987 QTY851986:QUB851987 RDU851986:RDX851987 RNQ851986:RNT851987 RXM851986:RXP851987 SHI851986:SHL851987 SRE851986:SRH851987 TBA851986:TBD851987 TKW851986:TKZ851987 TUS851986:TUV851987 UEO851986:UER851987 UOK851986:UON851987 UYG851986:UYJ851987 VIC851986:VIF851987 VRY851986:VSB851987 WBU851986:WBX851987 WLQ851986:WLT851987 WVM851986:WVP851987 E917522:H917523 JA917522:JD917523 SW917522:SZ917523 ACS917522:ACV917523 AMO917522:AMR917523 AWK917522:AWN917523 BGG917522:BGJ917523 BQC917522:BQF917523 BZY917522:CAB917523 CJU917522:CJX917523 CTQ917522:CTT917523 DDM917522:DDP917523 DNI917522:DNL917523 DXE917522:DXH917523 EHA917522:EHD917523 EQW917522:EQZ917523 FAS917522:FAV917523 FKO917522:FKR917523 FUK917522:FUN917523 GEG917522:GEJ917523 GOC917522:GOF917523 GXY917522:GYB917523 HHU917522:HHX917523 HRQ917522:HRT917523 IBM917522:IBP917523 ILI917522:ILL917523 IVE917522:IVH917523 JFA917522:JFD917523 JOW917522:JOZ917523 JYS917522:JYV917523 KIO917522:KIR917523 KSK917522:KSN917523 LCG917522:LCJ917523 LMC917522:LMF917523 LVY917522:LWB917523 MFU917522:MFX917523 MPQ917522:MPT917523 MZM917522:MZP917523 NJI917522:NJL917523 NTE917522:NTH917523 ODA917522:ODD917523 OMW917522:OMZ917523 OWS917522:OWV917523 PGO917522:PGR917523 PQK917522:PQN917523 QAG917522:QAJ917523 QKC917522:QKF917523 QTY917522:QUB917523 RDU917522:RDX917523 RNQ917522:RNT917523 RXM917522:RXP917523 SHI917522:SHL917523 SRE917522:SRH917523 TBA917522:TBD917523 TKW917522:TKZ917523 TUS917522:TUV917523 UEO917522:UER917523 UOK917522:UON917523 UYG917522:UYJ917523 VIC917522:VIF917523 VRY917522:VSB917523 WBU917522:WBX917523 WLQ917522:WLT917523 WVM917522:WVP917523 E983058:H983059 JA983058:JD983059 SW983058:SZ983059 ACS983058:ACV983059 AMO983058:AMR983059 AWK983058:AWN983059 BGG983058:BGJ983059 BQC983058:BQF983059 BZY983058:CAB983059 CJU983058:CJX983059 CTQ983058:CTT983059 DDM983058:DDP983059 DNI983058:DNL983059 DXE983058:DXH983059 EHA983058:EHD983059 EQW983058:EQZ983059 FAS983058:FAV983059 FKO983058:FKR983059 FUK983058:FUN983059 GEG983058:GEJ983059 GOC983058:GOF983059 GXY983058:GYB983059 HHU983058:HHX983059 HRQ983058:HRT983059 IBM983058:IBP983059 ILI983058:ILL983059 IVE983058:IVH983059 JFA983058:JFD983059 JOW983058:JOZ983059 JYS983058:JYV983059 KIO983058:KIR983059 KSK983058:KSN983059 LCG983058:LCJ983059 LMC983058:LMF983059 LVY983058:LWB983059 MFU983058:MFX983059 MPQ983058:MPT983059 MZM983058:MZP983059 NJI983058:NJL983059 NTE983058:NTH983059 ODA983058:ODD983059 OMW983058:OMZ983059 OWS983058:OWV983059 PGO983058:PGR983059 PQK983058:PQN983059 QAG983058:QAJ983059 QKC983058:QKF983059 QTY983058:QUB983059 RDU983058:RDX983059 RNQ983058:RNT983059 RXM983058:RXP983059 SHI983058:SHL983059 SRE983058:SRH983059 TBA983058:TBD983059 TKW983058:TKZ983059 TUS983058:TUV983059 UEO983058:UER983059 UOK983058:UON983059 UYG983058:UYJ983059 VIC983058:VIF983059 VRY983058:VSB983059 WBU983058:WBX983059 WLQ983058:WLT983059 WVM983058:WVP983059 E23:H25 JA23:JD25 SW23:SZ25 ACS23:ACV25 AMO23:AMR25 AWK23:AWN25 BGG23:BGJ25 BQC23:BQF25 BZY23:CAB25 CJU23:CJX25 CTQ23:CTT25 DDM23:DDP25 DNI23:DNL25 DXE23:DXH25 EHA23:EHD25 EQW23:EQZ25 FAS23:FAV25 FKO23:FKR25 FUK23:FUN25 GEG23:GEJ25 GOC23:GOF25 GXY23:GYB25 HHU23:HHX25 HRQ23:HRT25 IBM23:IBP25 ILI23:ILL25 IVE23:IVH25 JFA23:JFD25 JOW23:JOZ25 JYS23:JYV25 KIO23:KIR25 KSK23:KSN25 LCG23:LCJ25 LMC23:LMF25 LVY23:LWB25 MFU23:MFX25 MPQ23:MPT25 MZM23:MZP25 NJI23:NJL25 NTE23:NTH25 ODA23:ODD25 OMW23:OMZ25 OWS23:OWV25 PGO23:PGR25 PQK23:PQN25 QAG23:QAJ25 QKC23:QKF25 QTY23:QUB25 RDU23:RDX25 RNQ23:RNT25 RXM23:RXP25 SHI23:SHL25 SRE23:SRH25 TBA23:TBD25 TKW23:TKZ25 TUS23:TUV25 UEO23:UER25 UOK23:UON25 UYG23:UYJ25 VIC23:VIF25 VRY23:VSB25 WBU23:WBX25 WLQ23:WLT25 WVM23:WVP25 E65559:H65561 JA65559:JD65561 SW65559:SZ65561 ACS65559:ACV65561 AMO65559:AMR65561 AWK65559:AWN65561 BGG65559:BGJ65561 BQC65559:BQF65561 BZY65559:CAB65561 CJU65559:CJX65561 CTQ65559:CTT65561 DDM65559:DDP65561 DNI65559:DNL65561 DXE65559:DXH65561 EHA65559:EHD65561 EQW65559:EQZ65561 FAS65559:FAV65561 FKO65559:FKR65561 FUK65559:FUN65561 GEG65559:GEJ65561 GOC65559:GOF65561 GXY65559:GYB65561 HHU65559:HHX65561 HRQ65559:HRT65561 IBM65559:IBP65561 ILI65559:ILL65561 IVE65559:IVH65561 JFA65559:JFD65561 JOW65559:JOZ65561 JYS65559:JYV65561 KIO65559:KIR65561 KSK65559:KSN65561 LCG65559:LCJ65561 LMC65559:LMF65561 LVY65559:LWB65561 MFU65559:MFX65561 MPQ65559:MPT65561 MZM65559:MZP65561 NJI65559:NJL65561 NTE65559:NTH65561 ODA65559:ODD65561 OMW65559:OMZ65561 OWS65559:OWV65561 PGO65559:PGR65561 PQK65559:PQN65561 QAG65559:QAJ65561 QKC65559:QKF65561 QTY65559:QUB65561 RDU65559:RDX65561 RNQ65559:RNT65561 RXM65559:RXP65561 SHI65559:SHL65561 SRE65559:SRH65561 TBA65559:TBD65561 TKW65559:TKZ65561 TUS65559:TUV65561 UEO65559:UER65561 UOK65559:UON65561 UYG65559:UYJ65561 VIC65559:VIF65561 VRY65559:VSB65561 WBU65559:WBX65561 WLQ65559:WLT65561 WVM65559:WVP65561 E131095:H131097 JA131095:JD131097 SW131095:SZ131097 ACS131095:ACV131097 AMO131095:AMR131097 AWK131095:AWN131097 BGG131095:BGJ131097 BQC131095:BQF131097 BZY131095:CAB131097 CJU131095:CJX131097 CTQ131095:CTT131097 DDM131095:DDP131097 DNI131095:DNL131097 DXE131095:DXH131097 EHA131095:EHD131097 EQW131095:EQZ131097 FAS131095:FAV131097 FKO131095:FKR131097 FUK131095:FUN131097 GEG131095:GEJ131097 GOC131095:GOF131097 GXY131095:GYB131097 HHU131095:HHX131097 HRQ131095:HRT131097 IBM131095:IBP131097 ILI131095:ILL131097 IVE131095:IVH131097 JFA131095:JFD131097 JOW131095:JOZ131097 JYS131095:JYV131097 KIO131095:KIR131097 KSK131095:KSN131097 LCG131095:LCJ131097 LMC131095:LMF131097 LVY131095:LWB131097 MFU131095:MFX131097 MPQ131095:MPT131097 MZM131095:MZP131097 NJI131095:NJL131097 NTE131095:NTH131097 ODA131095:ODD131097 OMW131095:OMZ131097 OWS131095:OWV131097 PGO131095:PGR131097 PQK131095:PQN131097 QAG131095:QAJ131097 QKC131095:QKF131097 QTY131095:QUB131097 RDU131095:RDX131097 RNQ131095:RNT131097 RXM131095:RXP131097 SHI131095:SHL131097 SRE131095:SRH131097 TBA131095:TBD131097 TKW131095:TKZ131097 TUS131095:TUV131097 UEO131095:UER131097 UOK131095:UON131097 UYG131095:UYJ131097 VIC131095:VIF131097 VRY131095:VSB131097 WBU131095:WBX131097 WLQ131095:WLT131097 WVM131095:WVP131097 E196631:H196633 JA196631:JD196633 SW196631:SZ196633 ACS196631:ACV196633 AMO196631:AMR196633 AWK196631:AWN196633 BGG196631:BGJ196633 BQC196631:BQF196633 BZY196631:CAB196633 CJU196631:CJX196633 CTQ196631:CTT196633 DDM196631:DDP196633 DNI196631:DNL196633 DXE196631:DXH196633 EHA196631:EHD196633 EQW196631:EQZ196633 FAS196631:FAV196633 FKO196631:FKR196633 FUK196631:FUN196633 GEG196631:GEJ196633 GOC196631:GOF196633 GXY196631:GYB196633 HHU196631:HHX196633 HRQ196631:HRT196633 IBM196631:IBP196633 ILI196631:ILL196633 IVE196631:IVH196633 JFA196631:JFD196633 JOW196631:JOZ196633 JYS196631:JYV196633 KIO196631:KIR196633 KSK196631:KSN196633 LCG196631:LCJ196633 LMC196631:LMF196633 LVY196631:LWB196633 MFU196631:MFX196633 MPQ196631:MPT196633 MZM196631:MZP196633 NJI196631:NJL196633 NTE196631:NTH196633 ODA196631:ODD196633 OMW196631:OMZ196633 OWS196631:OWV196633 PGO196631:PGR196633 PQK196631:PQN196633 QAG196631:QAJ196633 QKC196631:QKF196633 QTY196631:QUB196633 RDU196631:RDX196633 RNQ196631:RNT196633 RXM196631:RXP196633 SHI196631:SHL196633 SRE196631:SRH196633 TBA196631:TBD196633 TKW196631:TKZ196633 TUS196631:TUV196633 UEO196631:UER196633 UOK196631:UON196633 UYG196631:UYJ196633 VIC196631:VIF196633 VRY196631:VSB196633 WBU196631:WBX196633 WLQ196631:WLT196633 WVM196631:WVP196633 E262167:H262169 JA262167:JD262169 SW262167:SZ262169 ACS262167:ACV262169 AMO262167:AMR262169 AWK262167:AWN262169 BGG262167:BGJ262169 BQC262167:BQF262169 BZY262167:CAB262169 CJU262167:CJX262169 CTQ262167:CTT262169 DDM262167:DDP262169 DNI262167:DNL262169 DXE262167:DXH262169 EHA262167:EHD262169 EQW262167:EQZ262169 FAS262167:FAV262169 FKO262167:FKR262169 FUK262167:FUN262169 GEG262167:GEJ262169 GOC262167:GOF262169 GXY262167:GYB262169 HHU262167:HHX262169 HRQ262167:HRT262169 IBM262167:IBP262169 ILI262167:ILL262169 IVE262167:IVH262169 JFA262167:JFD262169 JOW262167:JOZ262169 JYS262167:JYV262169 KIO262167:KIR262169 KSK262167:KSN262169 LCG262167:LCJ262169 LMC262167:LMF262169 LVY262167:LWB262169 MFU262167:MFX262169 MPQ262167:MPT262169 MZM262167:MZP262169 NJI262167:NJL262169 NTE262167:NTH262169 ODA262167:ODD262169 OMW262167:OMZ262169 OWS262167:OWV262169 PGO262167:PGR262169 PQK262167:PQN262169 QAG262167:QAJ262169 QKC262167:QKF262169 QTY262167:QUB262169 RDU262167:RDX262169 RNQ262167:RNT262169 RXM262167:RXP262169 SHI262167:SHL262169 SRE262167:SRH262169 TBA262167:TBD262169 TKW262167:TKZ262169 TUS262167:TUV262169 UEO262167:UER262169 UOK262167:UON262169 UYG262167:UYJ262169 VIC262167:VIF262169 VRY262167:VSB262169 WBU262167:WBX262169 WLQ262167:WLT262169 WVM262167:WVP262169 E327703:H327705 JA327703:JD327705 SW327703:SZ327705 ACS327703:ACV327705 AMO327703:AMR327705 AWK327703:AWN327705 BGG327703:BGJ327705 BQC327703:BQF327705 BZY327703:CAB327705 CJU327703:CJX327705 CTQ327703:CTT327705 DDM327703:DDP327705 DNI327703:DNL327705 DXE327703:DXH327705 EHA327703:EHD327705 EQW327703:EQZ327705 FAS327703:FAV327705 FKO327703:FKR327705 FUK327703:FUN327705 GEG327703:GEJ327705 GOC327703:GOF327705 GXY327703:GYB327705 HHU327703:HHX327705 HRQ327703:HRT327705 IBM327703:IBP327705 ILI327703:ILL327705 IVE327703:IVH327705 JFA327703:JFD327705 JOW327703:JOZ327705 JYS327703:JYV327705 KIO327703:KIR327705 KSK327703:KSN327705 LCG327703:LCJ327705 LMC327703:LMF327705 LVY327703:LWB327705 MFU327703:MFX327705 MPQ327703:MPT327705 MZM327703:MZP327705 NJI327703:NJL327705 NTE327703:NTH327705 ODA327703:ODD327705 OMW327703:OMZ327705 OWS327703:OWV327705 PGO327703:PGR327705 PQK327703:PQN327705 QAG327703:QAJ327705 QKC327703:QKF327705 QTY327703:QUB327705 RDU327703:RDX327705 RNQ327703:RNT327705 RXM327703:RXP327705 SHI327703:SHL327705 SRE327703:SRH327705 TBA327703:TBD327705 TKW327703:TKZ327705 TUS327703:TUV327705 UEO327703:UER327705 UOK327703:UON327705 UYG327703:UYJ327705 VIC327703:VIF327705 VRY327703:VSB327705 WBU327703:WBX327705 WLQ327703:WLT327705 WVM327703:WVP327705 E393239:H393241 JA393239:JD393241 SW393239:SZ393241 ACS393239:ACV393241 AMO393239:AMR393241 AWK393239:AWN393241 BGG393239:BGJ393241 BQC393239:BQF393241 BZY393239:CAB393241 CJU393239:CJX393241 CTQ393239:CTT393241 DDM393239:DDP393241 DNI393239:DNL393241 DXE393239:DXH393241 EHA393239:EHD393241 EQW393239:EQZ393241 FAS393239:FAV393241 FKO393239:FKR393241 FUK393239:FUN393241 GEG393239:GEJ393241 GOC393239:GOF393241 GXY393239:GYB393241 HHU393239:HHX393241 HRQ393239:HRT393241 IBM393239:IBP393241 ILI393239:ILL393241 IVE393239:IVH393241 JFA393239:JFD393241 JOW393239:JOZ393241 JYS393239:JYV393241 KIO393239:KIR393241 KSK393239:KSN393241 LCG393239:LCJ393241 LMC393239:LMF393241 LVY393239:LWB393241 MFU393239:MFX393241 MPQ393239:MPT393241 MZM393239:MZP393241 NJI393239:NJL393241 NTE393239:NTH393241 ODA393239:ODD393241 OMW393239:OMZ393241 OWS393239:OWV393241 PGO393239:PGR393241 PQK393239:PQN393241 QAG393239:QAJ393241 QKC393239:QKF393241 QTY393239:QUB393241 RDU393239:RDX393241 RNQ393239:RNT393241 RXM393239:RXP393241 SHI393239:SHL393241 SRE393239:SRH393241 TBA393239:TBD393241 TKW393239:TKZ393241 TUS393239:TUV393241 UEO393239:UER393241 UOK393239:UON393241 UYG393239:UYJ393241 VIC393239:VIF393241 VRY393239:VSB393241 WBU393239:WBX393241 WLQ393239:WLT393241 WVM393239:WVP393241 E458775:H458777 JA458775:JD458777 SW458775:SZ458777 ACS458775:ACV458777 AMO458775:AMR458777 AWK458775:AWN458777 BGG458775:BGJ458777 BQC458775:BQF458777 BZY458775:CAB458777 CJU458775:CJX458777 CTQ458775:CTT458777 DDM458775:DDP458777 DNI458775:DNL458777 DXE458775:DXH458777 EHA458775:EHD458777 EQW458775:EQZ458777 FAS458775:FAV458777 FKO458775:FKR458777 FUK458775:FUN458777 GEG458775:GEJ458777 GOC458775:GOF458777 GXY458775:GYB458777 HHU458775:HHX458777 HRQ458775:HRT458777 IBM458775:IBP458777 ILI458775:ILL458777 IVE458775:IVH458777 JFA458775:JFD458777 JOW458775:JOZ458777 JYS458775:JYV458777 KIO458775:KIR458777 KSK458775:KSN458777 LCG458775:LCJ458777 LMC458775:LMF458777 LVY458775:LWB458777 MFU458775:MFX458777 MPQ458775:MPT458777 MZM458775:MZP458777 NJI458775:NJL458777 NTE458775:NTH458777 ODA458775:ODD458777 OMW458775:OMZ458777 OWS458775:OWV458777 PGO458775:PGR458777 PQK458775:PQN458777 QAG458775:QAJ458777 QKC458775:QKF458777 QTY458775:QUB458777 RDU458775:RDX458777 RNQ458775:RNT458777 RXM458775:RXP458777 SHI458775:SHL458777 SRE458775:SRH458777 TBA458775:TBD458777 TKW458775:TKZ458777 TUS458775:TUV458777 UEO458775:UER458777 UOK458775:UON458777 UYG458775:UYJ458777 VIC458775:VIF458777 VRY458775:VSB458777 WBU458775:WBX458777 WLQ458775:WLT458777 WVM458775:WVP458777 E524311:H524313 JA524311:JD524313 SW524311:SZ524313 ACS524311:ACV524313 AMO524311:AMR524313 AWK524311:AWN524313 BGG524311:BGJ524313 BQC524311:BQF524313 BZY524311:CAB524313 CJU524311:CJX524313 CTQ524311:CTT524313 DDM524311:DDP524313 DNI524311:DNL524313 DXE524311:DXH524313 EHA524311:EHD524313 EQW524311:EQZ524313 FAS524311:FAV524313 FKO524311:FKR524313 FUK524311:FUN524313 GEG524311:GEJ524313 GOC524311:GOF524313 GXY524311:GYB524313 HHU524311:HHX524313 HRQ524311:HRT524313 IBM524311:IBP524313 ILI524311:ILL524313 IVE524311:IVH524313 JFA524311:JFD524313 JOW524311:JOZ524313 JYS524311:JYV524313 KIO524311:KIR524313 KSK524311:KSN524313 LCG524311:LCJ524313 LMC524311:LMF524313 LVY524311:LWB524313 MFU524311:MFX524313 MPQ524311:MPT524313 MZM524311:MZP524313 NJI524311:NJL524313 NTE524311:NTH524313 ODA524311:ODD524313 OMW524311:OMZ524313 OWS524311:OWV524313 PGO524311:PGR524313 PQK524311:PQN524313 QAG524311:QAJ524313 QKC524311:QKF524313 QTY524311:QUB524313 RDU524311:RDX524313 RNQ524311:RNT524313 RXM524311:RXP524313 SHI524311:SHL524313 SRE524311:SRH524313 TBA524311:TBD524313 TKW524311:TKZ524313 TUS524311:TUV524313 UEO524311:UER524313 UOK524311:UON524313 UYG524311:UYJ524313 VIC524311:VIF524313 VRY524311:VSB524313 WBU524311:WBX524313 WLQ524311:WLT524313 WVM524311:WVP524313 E589847:H589849 JA589847:JD589849 SW589847:SZ589849 ACS589847:ACV589849 AMO589847:AMR589849 AWK589847:AWN589849 BGG589847:BGJ589849 BQC589847:BQF589849 BZY589847:CAB589849 CJU589847:CJX589849 CTQ589847:CTT589849 DDM589847:DDP589849 DNI589847:DNL589849 DXE589847:DXH589849 EHA589847:EHD589849 EQW589847:EQZ589849 FAS589847:FAV589849 FKO589847:FKR589849 FUK589847:FUN589849 GEG589847:GEJ589849 GOC589847:GOF589849 GXY589847:GYB589849 HHU589847:HHX589849 HRQ589847:HRT589849 IBM589847:IBP589849 ILI589847:ILL589849 IVE589847:IVH589849 JFA589847:JFD589849 JOW589847:JOZ589849 JYS589847:JYV589849 KIO589847:KIR589849 KSK589847:KSN589849 LCG589847:LCJ589849 LMC589847:LMF589849 LVY589847:LWB589849 MFU589847:MFX589849 MPQ589847:MPT589849 MZM589847:MZP589849 NJI589847:NJL589849 NTE589847:NTH589849 ODA589847:ODD589849 OMW589847:OMZ589849 OWS589847:OWV589849 PGO589847:PGR589849 PQK589847:PQN589849 QAG589847:QAJ589849 QKC589847:QKF589849 QTY589847:QUB589849 RDU589847:RDX589849 RNQ589847:RNT589849 RXM589847:RXP589849 SHI589847:SHL589849 SRE589847:SRH589849 TBA589847:TBD589849 TKW589847:TKZ589849 TUS589847:TUV589849 UEO589847:UER589849 UOK589847:UON589849 UYG589847:UYJ589849 VIC589847:VIF589849 VRY589847:VSB589849 WBU589847:WBX589849 WLQ589847:WLT589849 WVM589847:WVP589849 E655383:H655385 JA655383:JD655385 SW655383:SZ655385 ACS655383:ACV655385 AMO655383:AMR655385 AWK655383:AWN655385 BGG655383:BGJ655385 BQC655383:BQF655385 BZY655383:CAB655385 CJU655383:CJX655385 CTQ655383:CTT655385 DDM655383:DDP655385 DNI655383:DNL655385 DXE655383:DXH655385 EHA655383:EHD655385 EQW655383:EQZ655385 FAS655383:FAV655385 FKO655383:FKR655385 FUK655383:FUN655385 GEG655383:GEJ655385 GOC655383:GOF655385 GXY655383:GYB655385 HHU655383:HHX655385 HRQ655383:HRT655385 IBM655383:IBP655385 ILI655383:ILL655385 IVE655383:IVH655385 JFA655383:JFD655385 JOW655383:JOZ655385 JYS655383:JYV655385 KIO655383:KIR655385 KSK655383:KSN655385 LCG655383:LCJ655385 LMC655383:LMF655385 LVY655383:LWB655385 MFU655383:MFX655385 MPQ655383:MPT655385 MZM655383:MZP655385 NJI655383:NJL655385 NTE655383:NTH655385 ODA655383:ODD655385 OMW655383:OMZ655385 OWS655383:OWV655385 PGO655383:PGR655385 PQK655383:PQN655385 QAG655383:QAJ655385 QKC655383:QKF655385 QTY655383:QUB655385 RDU655383:RDX655385 RNQ655383:RNT655385 RXM655383:RXP655385 SHI655383:SHL655385 SRE655383:SRH655385 TBA655383:TBD655385 TKW655383:TKZ655385 TUS655383:TUV655385 UEO655383:UER655385 UOK655383:UON655385 UYG655383:UYJ655385 VIC655383:VIF655385 VRY655383:VSB655385 WBU655383:WBX655385 WLQ655383:WLT655385 WVM655383:WVP655385 E720919:H720921 JA720919:JD720921 SW720919:SZ720921 ACS720919:ACV720921 AMO720919:AMR720921 AWK720919:AWN720921 BGG720919:BGJ720921 BQC720919:BQF720921 BZY720919:CAB720921 CJU720919:CJX720921 CTQ720919:CTT720921 DDM720919:DDP720921 DNI720919:DNL720921 DXE720919:DXH720921 EHA720919:EHD720921 EQW720919:EQZ720921 FAS720919:FAV720921 FKO720919:FKR720921 FUK720919:FUN720921 GEG720919:GEJ720921 GOC720919:GOF720921 GXY720919:GYB720921 HHU720919:HHX720921 HRQ720919:HRT720921 IBM720919:IBP720921 ILI720919:ILL720921 IVE720919:IVH720921 JFA720919:JFD720921 JOW720919:JOZ720921 JYS720919:JYV720921 KIO720919:KIR720921 KSK720919:KSN720921 LCG720919:LCJ720921 LMC720919:LMF720921 LVY720919:LWB720921 MFU720919:MFX720921 MPQ720919:MPT720921 MZM720919:MZP720921 NJI720919:NJL720921 NTE720919:NTH720921 ODA720919:ODD720921 OMW720919:OMZ720921 OWS720919:OWV720921 PGO720919:PGR720921 PQK720919:PQN720921 QAG720919:QAJ720921 QKC720919:QKF720921 QTY720919:QUB720921 RDU720919:RDX720921 RNQ720919:RNT720921 RXM720919:RXP720921 SHI720919:SHL720921 SRE720919:SRH720921 TBA720919:TBD720921 TKW720919:TKZ720921 TUS720919:TUV720921 UEO720919:UER720921 UOK720919:UON720921 UYG720919:UYJ720921 VIC720919:VIF720921 VRY720919:VSB720921 WBU720919:WBX720921 WLQ720919:WLT720921 WVM720919:WVP720921 E786455:H786457 JA786455:JD786457 SW786455:SZ786457 ACS786455:ACV786457 AMO786455:AMR786457 AWK786455:AWN786457 BGG786455:BGJ786457 BQC786455:BQF786457 BZY786455:CAB786457 CJU786455:CJX786457 CTQ786455:CTT786457 DDM786455:DDP786457 DNI786455:DNL786457 DXE786455:DXH786457 EHA786455:EHD786457 EQW786455:EQZ786457 FAS786455:FAV786457 FKO786455:FKR786457 FUK786455:FUN786457 GEG786455:GEJ786457 GOC786455:GOF786457 GXY786455:GYB786457 HHU786455:HHX786457 HRQ786455:HRT786457 IBM786455:IBP786457 ILI786455:ILL786457 IVE786455:IVH786457 JFA786455:JFD786457 JOW786455:JOZ786457 JYS786455:JYV786457 KIO786455:KIR786457 KSK786455:KSN786457 LCG786455:LCJ786457 LMC786455:LMF786457 LVY786455:LWB786457 MFU786455:MFX786457 MPQ786455:MPT786457 MZM786455:MZP786457 NJI786455:NJL786457 NTE786455:NTH786457 ODA786455:ODD786457 OMW786455:OMZ786457 OWS786455:OWV786457 PGO786455:PGR786457 PQK786455:PQN786457 QAG786455:QAJ786457 QKC786455:QKF786457 QTY786455:QUB786457 RDU786455:RDX786457 RNQ786455:RNT786457 RXM786455:RXP786457 SHI786455:SHL786457 SRE786455:SRH786457 TBA786455:TBD786457 TKW786455:TKZ786457 TUS786455:TUV786457 UEO786455:UER786457 UOK786455:UON786457 UYG786455:UYJ786457 VIC786455:VIF786457 VRY786455:VSB786457 WBU786455:WBX786457 WLQ786455:WLT786457 WVM786455:WVP786457 E851991:H851993 JA851991:JD851993 SW851991:SZ851993 ACS851991:ACV851993 AMO851991:AMR851993 AWK851991:AWN851993 BGG851991:BGJ851993 BQC851991:BQF851993 BZY851991:CAB851993 CJU851991:CJX851993 CTQ851991:CTT851993 DDM851991:DDP851993 DNI851991:DNL851993 DXE851991:DXH851993 EHA851991:EHD851993 EQW851991:EQZ851993 FAS851991:FAV851993 FKO851991:FKR851993 FUK851991:FUN851993 GEG851991:GEJ851993 GOC851991:GOF851993 GXY851991:GYB851993 HHU851991:HHX851993 HRQ851991:HRT851993 IBM851991:IBP851993 ILI851991:ILL851993 IVE851991:IVH851993 JFA851991:JFD851993 JOW851991:JOZ851993 JYS851991:JYV851993 KIO851991:KIR851993 KSK851991:KSN851993 LCG851991:LCJ851993 LMC851991:LMF851993 LVY851991:LWB851993 MFU851991:MFX851993 MPQ851991:MPT851993 MZM851991:MZP851993 NJI851991:NJL851993 NTE851991:NTH851993 ODA851991:ODD851993 OMW851991:OMZ851993 OWS851991:OWV851993 PGO851991:PGR851993 PQK851991:PQN851993 QAG851991:QAJ851993 QKC851991:QKF851993 QTY851991:QUB851993 RDU851991:RDX851993 RNQ851991:RNT851993 RXM851991:RXP851993 SHI851991:SHL851993 SRE851991:SRH851993 TBA851991:TBD851993 TKW851991:TKZ851993 TUS851991:TUV851993 UEO851991:UER851993 UOK851991:UON851993 UYG851991:UYJ851993 VIC851991:VIF851993 VRY851991:VSB851993 WBU851991:WBX851993 WLQ851991:WLT851993 WVM851991:WVP851993 E917527:H917529 JA917527:JD917529 SW917527:SZ917529 ACS917527:ACV917529 AMO917527:AMR917529 AWK917527:AWN917529 BGG917527:BGJ917529 BQC917527:BQF917529 BZY917527:CAB917529 CJU917527:CJX917529 CTQ917527:CTT917529 DDM917527:DDP917529 DNI917527:DNL917529 DXE917527:DXH917529 EHA917527:EHD917529 EQW917527:EQZ917529 FAS917527:FAV917529 FKO917527:FKR917529 FUK917527:FUN917529 GEG917527:GEJ917529 GOC917527:GOF917529 GXY917527:GYB917529 HHU917527:HHX917529 HRQ917527:HRT917529 IBM917527:IBP917529 ILI917527:ILL917529 IVE917527:IVH917529 JFA917527:JFD917529 JOW917527:JOZ917529 JYS917527:JYV917529 KIO917527:KIR917529 KSK917527:KSN917529 LCG917527:LCJ917529 LMC917527:LMF917529 LVY917527:LWB917529 MFU917527:MFX917529 MPQ917527:MPT917529 MZM917527:MZP917529 NJI917527:NJL917529 NTE917527:NTH917529 ODA917527:ODD917529 OMW917527:OMZ917529 OWS917527:OWV917529 PGO917527:PGR917529 PQK917527:PQN917529 QAG917527:QAJ917529 QKC917527:QKF917529 QTY917527:QUB917529 RDU917527:RDX917529 RNQ917527:RNT917529 RXM917527:RXP917529 SHI917527:SHL917529 SRE917527:SRH917529 TBA917527:TBD917529 TKW917527:TKZ917529 TUS917527:TUV917529 UEO917527:UER917529 UOK917527:UON917529 UYG917527:UYJ917529 VIC917527:VIF917529 VRY917527:VSB917529 WBU917527:WBX917529 WLQ917527:WLT917529 WVM917527:WVP917529 E983063:H983065 JA983063:JD983065 SW983063:SZ983065 ACS983063:ACV983065 AMO983063:AMR983065 AWK983063:AWN983065 BGG983063:BGJ983065 BQC983063:BQF983065 BZY983063:CAB983065 CJU983063:CJX983065 CTQ983063:CTT983065 DDM983063:DDP983065 DNI983063:DNL983065 DXE983063:DXH983065 EHA983063:EHD983065 EQW983063:EQZ983065 FAS983063:FAV983065 FKO983063:FKR983065 FUK983063:FUN983065 GEG983063:GEJ983065 GOC983063:GOF983065 GXY983063:GYB983065 HHU983063:HHX983065 HRQ983063:HRT983065 IBM983063:IBP983065 ILI983063:ILL983065 IVE983063:IVH983065 JFA983063:JFD983065 JOW983063:JOZ983065 JYS983063:JYV983065 KIO983063:KIR983065 KSK983063:KSN983065 LCG983063:LCJ983065 LMC983063:LMF983065 LVY983063:LWB983065 MFU983063:MFX983065 MPQ983063:MPT983065 MZM983063:MZP983065 NJI983063:NJL983065 NTE983063:NTH983065 ODA983063:ODD983065 OMW983063:OMZ983065 OWS983063:OWV983065 PGO983063:PGR983065 PQK983063:PQN983065 QAG983063:QAJ983065 QKC983063:QKF983065 QTY983063:QUB983065 RDU983063:RDX983065 RNQ983063:RNT983065 RXM983063:RXP983065 SHI983063:SHL983065 SRE983063:SRH983065 TBA983063:TBD983065 TKW983063:TKZ983065 TUS983063:TUV983065 UEO983063:UER983065 UOK983063:UON983065 UYG983063:UYJ983065 VIC983063:VIF983065 VRY983063:VSB983065 WBU983063:WBX983065 WLQ983063:WLT983065 WVM983063:WVP983065 E26:F30 JA26:JB30 SW26:SX30 ACS26:ACT30 AMO26:AMP30 AWK26:AWL30 BGG26:BGH30 BQC26:BQD30 BZY26:BZZ30 CJU26:CJV30 CTQ26:CTR30 DDM26:DDN30 DNI26:DNJ30 DXE26:DXF30 EHA26:EHB30 EQW26:EQX30 FAS26:FAT30 FKO26:FKP30 FUK26:FUL30 GEG26:GEH30 GOC26:GOD30 GXY26:GXZ30 HHU26:HHV30 HRQ26:HRR30 IBM26:IBN30 ILI26:ILJ30 IVE26:IVF30 JFA26:JFB30 JOW26:JOX30 JYS26:JYT30 KIO26:KIP30 KSK26:KSL30 LCG26:LCH30 LMC26:LMD30 LVY26:LVZ30 MFU26:MFV30 MPQ26:MPR30 MZM26:MZN30 NJI26:NJJ30 NTE26:NTF30 ODA26:ODB30 OMW26:OMX30 OWS26:OWT30 PGO26:PGP30 PQK26:PQL30 QAG26:QAH30 QKC26:QKD30 QTY26:QTZ30 RDU26:RDV30 RNQ26:RNR30 RXM26:RXN30 SHI26:SHJ30 SRE26:SRF30 TBA26:TBB30 TKW26:TKX30 TUS26:TUT30 UEO26:UEP30 UOK26:UOL30 UYG26:UYH30 VIC26:VID30 VRY26:VRZ30 WBU26:WBV30 WLQ26:WLR30 WVM26:WVN30 E65562:F65566 JA65562:JB65566 SW65562:SX65566 ACS65562:ACT65566 AMO65562:AMP65566 AWK65562:AWL65566 BGG65562:BGH65566 BQC65562:BQD65566 BZY65562:BZZ65566 CJU65562:CJV65566 CTQ65562:CTR65566 DDM65562:DDN65566 DNI65562:DNJ65566 DXE65562:DXF65566 EHA65562:EHB65566 EQW65562:EQX65566 FAS65562:FAT65566 FKO65562:FKP65566 FUK65562:FUL65566 GEG65562:GEH65566 GOC65562:GOD65566 GXY65562:GXZ65566 HHU65562:HHV65566 HRQ65562:HRR65566 IBM65562:IBN65566 ILI65562:ILJ65566 IVE65562:IVF65566 JFA65562:JFB65566 JOW65562:JOX65566 JYS65562:JYT65566 KIO65562:KIP65566 KSK65562:KSL65566 LCG65562:LCH65566 LMC65562:LMD65566 LVY65562:LVZ65566 MFU65562:MFV65566 MPQ65562:MPR65566 MZM65562:MZN65566 NJI65562:NJJ65566 NTE65562:NTF65566 ODA65562:ODB65566 OMW65562:OMX65566 OWS65562:OWT65566 PGO65562:PGP65566 PQK65562:PQL65566 QAG65562:QAH65566 QKC65562:QKD65566 QTY65562:QTZ65566 RDU65562:RDV65566 RNQ65562:RNR65566 RXM65562:RXN65566 SHI65562:SHJ65566 SRE65562:SRF65566 TBA65562:TBB65566 TKW65562:TKX65566 TUS65562:TUT65566 UEO65562:UEP65566 UOK65562:UOL65566 UYG65562:UYH65566 VIC65562:VID65566 VRY65562:VRZ65566 WBU65562:WBV65566 WLQ65562:WLR65566 WVM65562:WVN65566 E131098:F131102 JA131098:JB131102 SW131098:SX131102 ACS131098:ACT131102 AMO131098:AMP131102 AWK131098:AWL131102 BGG131098:BGH131102 BQC131098:BQD131102 BZY131098:BZZ131102 CJU131098:CJV131102 CTQ131098:CTR131102 DDM131098:DDN131102 DNI131098:DNJ131102 DXE131098:DXF131102 EHA131098:EHB131102 EQW131098:EQX131102 FAS131098:FAT131102 FKO131098:FKP131102 FUK131098:FUL131102 GEG131098:GEH131102 GOC131098:GOD131102 GXY131098:GXZ131102 HHU131098:HHV131102 HRQ131098:HRR131102 IBM131098:IBN131102 ILI131098:ILJ131102 IVE131098:IVF131102 JFA131098:JFB131102 JOW131098:JOX131102 JYS131098:JYT131102 KIO131098:KIP131102 KSK131098:KSL131102 LCG131098:LCH131102 LMC131098:LMD131102 LVY131098:LVZ131102 MFU131098:MFV131102 MPQ131098:MPR131102 MZM131098:MZN131102 NJI131098:NJJ131102 NTE131098:NTF131102 ODA131098:ODB131102 OMW131098:OMX131102 OWS131098:OWT131102 PGO131098:PGP131102 PQK131098:PQL131102 QAG131098:QAH131102 QKC131098:QKD131102 QTY131098:QTZ131102 RDU131098:RDV131102 RNQ131098:RNR131102 RXM131098:RXN131102 SHI131098:SHJ131102 SRE131098:SRF131102 TBA131098:TBB131102 TKW131098:TKX131102 TUS131098:TUT131102 UEO131098:UEP131102 UOK131098:UOL131102 UYG131098:UYH131102 VIC131098:VID131102 VRY131098:VRZ131102 WBU131098:WBV131102 WLQ131098:WLR131102 WVM131098:WVN131102 E196634:F196638 JA196634:JB196638 SW196634:SX196638 ACS196634:ACT196638 AMO196634:AMP196638 AWK196634:AWL196638 BGG196634:BGH196638 BQC196634:BQD196638 BZY196634:BZZ196638 CJU196634:CJV196638 CTQ196634:CTR196638 DDM196634:DDN196638 DNI196634:DNJ196638 DXE196634:DXF196638 EHA196634:EHB196638 EQW196634:EQX196638 FAS196634:FAT196638 FKO196634:FKP196638 FUK196634:FUL196638 GEG196634:GEH196638 GOC196634:GOD196638 GXY196634:GXZ196638 HHU196634:HHV196638 HRQ196634:HRR196638 IBM196634:IBN196638 ILI196634:ILJ196638 IVE196634:IVF196638 JFA196634:JFB196638 JOW196634:JOX196638 JYS196634:JYT196638 KIO196634:KIP196638 KSK196634:KSL196638 LCG196634:LCH196638 LMC196634:LMD196638 LVY196634:LVZ196638 MFU196634:MFV196638 MPQ196634:MPR196638 MZM196634:MZN196638 NJI196634:NJJ196638 NTE196634:NTF196638 ODA196634:ODB196638 OMW196634:OMX196638 OWS196634:OWT196638 PGO196634:PGP196638 PQK196634:PQL196638 QAG196634:QAH196638 QKC196634:QKD196638 QTY196634:QTZ196638 RDU196634:RDV196638 RNQ196634:RNR196638 RXM196634:RXN196638 SHI196634:SHJ196638 SRE196634:SRF196638 TBA196634:TBB196638 TKW196634:TKX196638 TUS196634:TUT196638 UEO196634:UEP196638 UOK196634:UOL196638 UYG196634:UYH196638 VIC196634:VID196638 VRY196634:VRZ196638 WBU196634:WBV196638 WLQ196634:WLR196638 WVM196634:WVN196638 E262170:F262174 JA262170:JB262174 SW262170:SX262174 ACS262170:ACT262174 AMO262170:AMP262174 AWK262170:AWL262174 BGG262170:BGH262174 BQC262170:BQD262174 BZY262170:BZZ262174 CJU262170:CJV262174 CTQ262170:CTR262174 DDM262170:DDN262174 DNI262170:DNJ262174 DXE262170:DXF262174 EHA262170:EHB262174 EQW262170:EQX262174 FAS262170:FAT262174 FKO262170:FKP262174 FUK262170:FUL262174 GEG262170:GEH262174 GOC262170:GOD262174 GXY262170:GXZ262174 HHU262170:HHV262174 HRQ262170:HRR262174 IBM262170:IBN262174 ILI262170:ILJ262174 IVE262170:IVF262174 JFA262170:JFB262174 JOW262170:JOX262174 JYS262170:JYT262174 KIO262170:KIP262174 KSK262170:KSL262174 LCG262170:LCH262174 LMC262170:LMD262174 LVY262170:LVZ262174 MFU262170:MFV262174 MPQ262170:MPR262174 MZM262170:MZN262174 NJI262170:NJJ262174 NTE262170:NTF262174 ODA262170:ODB262174 OMW262170:OMX262174 OWS262170:OWT262174 PGO262170:PGP262174 PQK262170:PQL262174 QAG262170:QAH262174 QKC262170:QKD262174 QTY262170:QTZ262174 RDU262170:RDV262174 RNQ262170:RNR262174 RXM262170:RXN262174 SHI262170:SHJ262174 SRE262170:SRF262174 TBA262170:TBB262174 TKW262170:TKX262174 TUS262170:TUT262174 UEO262170:UEP262174 UOK262170:UOL262174 UYG262170:UYH262174 VIC262170:VID262174 VRY262170:VRZ262174 WBU262170:WBV262174 WLQ262170:WLR262174 WVM262170:WVN262174 E327706:F327710 JA327706:JB327710 SW327706:SX327710 ACS327706:ACT327710 AMO327706:AMP327710 AWK327706:AWL327710 BGG327706:BGH327710 BQC327706:BQD327710 BZY327706:BZZ327710 CJU327706:CJV327710 CTQ327706:CTR327710 DDM327706:DDN327710 DNI327706:DNJ327710 DXE327706:DXF327710 EHA327706:EHB327710 EQW327706:EQX327710 FAS327706:FAT327710 FKO327706:FKP327710 FUK327706:FUL327710 GEG327706:GEH327710 GOC327706:GOD327710 GXY327706:GXZ327710 HHU327706:HHV327710 HRQ327706:HRR327710 IBM327706:IBN327710 ILI327706:ILJ327710 IVE327706:IVF327710 JFA327706:JFB327710 JOW327706:JOX327710 JYS327706:JYT327710 KIO327706:KIP327710 KSK327706:KSL327710 LCG327706:LCH327710 LMC327706:LMD327710 LVY327706:LVZ327710 MFU327706:MFV327710 MPQ327706:MPR327710 MZM327706:MZN327710 NJI327706:NJJ327710 NTE327706:NTF327710 ODA327706:ODB327710 OMW327706:OMX327710 OWS327706:OWT327710 PGO327706:PGP327710 PQK327706:PQL327710 QAG327706:QAH327710 QKC327706:QKD327710 QTY327706:QTZ327710 RDU327706:RDV327710 RNQ327706:RNR327710 RXM327706:RXN327710 SHI327706:SHJ327710 SRE327706:SRF327710 TBA327706:TBB327710 TKW327706:TKX327710 TUS327706:TUT327710 UEO327706:UEP327710 UOK327706:UOL327710 UYG327706:UYH327710 VIC327706:VID327710 VRY327706:VRZ327710 WBU327706:WBV327710 WLQ327706:WLR327710 WVM327706:WVN327710 E393242:F393246 JA393242:JB393246 SW393242:SX393246 ACS393242:ACT393246 AMO393242:AMP393246 AWK393242:AWL393246 BGG393242:BGH393246 BQC393242:BQD393246 BZY393242:BZZ393246 CJU393242:CJV393246 CTQ393242:CTR393246 DDM393242:DDN393246 DNI393242:DNJ393246 DXE393242:DXF393246 EHA393242:EHB393246 EQW393242:EQX393246 FAS393242:FAT393246 FKO393242:FKP393246 FUK393242:FUL393246 GEG393242:GEH393246 GOC393242:GOD393246 GXY393242:GXZ393246 HHU393242:HHV393246 HRQ393242:HRR393246 IBM393242:IBN393246 ILI393242:ILJ393246 IVE393242:IVF393246 JFA393242:JFB393246 JOW393242:JOX393246 JYS393242:JYT393246 KIO393242:KIP393246 KSK393242:KSL393246 LCG393242:LCH393246 LMC393242:LMD393246 LVY393242:LVZ393246 MFU393242:MFV393246 MPQ393242:MPR393246 MZM393242:MZN393246 NJI393242:NJJ393246 NTE393242:NTF393246 ODA393242:ODB393246 OMW393242:OMX393246 OWS393242:OWT393246 PGO393242:PGP393246 PQK393242:PQL393246 QAG393242:QAH393246 QKC393242:QKD393246 QTY393242:QTZ393246 RDU393242:RDV393246 RNQ393242:RNR393246 RXM393242:RXN393246 SHI393242:SHJ393246 SRE393242:SRF393246 TBA393242:TBB393246 TKW393242:TKX393246 TUS393242:TUT393246 UEO393242:UEP393246 UOK393242:UOL393246 UYG393242:UYH393246 VIC393242:VID393246 VRY393242:VRZ393246 WBU393242:WBV393246 WLQ393242:WLR393246 WVM393242:WVN393246 E458778:F458782 JA458778:JB458782 SW458778:SX458782 ACS458778:ACT458782 AMO458778:AMP458782 AWK458778:AWL458782 BGG458778:BGH458782 BQC458778:BQD458782 BZY458778:BZZ458782 CJU458778:CJV458782 CTQ458778:CTR458782 DDM458778:DDN458782 DNI458778:DNJ458782 DXE458778:DXF458782 EHA458778:EHB458782 EQW458778:EQX458782 FAS458778:FAT458782 FKO458778:FKP458782 FUK458778:FUL458782 GEG458778:GEH458782 GOC458778:GOD458782 GXY458778:GXZ458782 HHU458778:HHV458782 HRQ458778:HRR458782 IBM458778:IBN458782 ILI458778:ILJ458782 IVE458778:IVF458782 JFA458778:JFB458782 JOW458778:JOX458782 JYS458778:JYT458782 KIO458778:KIP458782 KSK458778:KSL458782 LCG458778:LCH458782 LMC458778:LMD458782 LVY458778:LVZ458782 MFU458778:MFV458782 MPQ458778:MPR458782 MZM458778:MZN458782 NJI458778:NJJ458782 NTE458778:NTF458782 ODA458778:ODB458782 OMW458778:OMX458782 OWS458778:OWT458782 PGO458778:PGP458782 PQK458778:PQL458782 QAG458778:QAH458782 QKC458778:QKD458782 QTY458778:QTZ458782 RDU458778:RDV458782 RNQ458778:RNR458782 RXM458778:RXN458782 SHI458778:SHJ458782 SRE458778:SRF458782 TBA458778:TBB458782 TKW458778:TKX458782 TUS458778:TUT458782 UEO458778:UEP458782 UOK458778:UOL458782 UYG458778:UYH458782 VIC458778:VID458782 VRY458778:VRZ458782 WBU458778:WBV458782 WLQ458778:WLR458782 WVM458778:WVN458782 E524314:F524318 JA524314:JB524318 SW524314:SX524318 ACS524314:ACT524318 AMO524314:AMP524318 AWK524314:AWL524318 BGG524314:BGH524318 BQC524314:BQD524318 BZY524314:BZZ524318 CJU524314:CJV524318 CTQ524314:CTR524318 DDM524314:DDN524318 DNI524314:DNJ524318 DXE524314:DXF524318 EHA524314:EHB524318 EQW524314:EQX524318 FAS524314:FAT524318 FKO524314:FKP524318 FUK524314:FUL524318 GEG524314:GEH524318 GOC524314:GOD524318 GXY524314:GXZ524318 HHU524314:HHV524318 HRQ524314:HRR524318 IBM524314:IBN524318 ILI524314:ILJ524318 IVE524314:IVF524318 JFA524314:JFB524318 JOW524314:JOX524318 JYS524314:JYT524318 KIO524314:KIP524318 KSK524314:KSL524318 LCG524314:LCH524318 LMC524314:LMD524318 LVY524314:LVZ524318 MFU524314:MFV524318 MPQ524314:MPR524318 MZM524314:MZN524318 NJI524314:NJJ524318 NTE524314:NTF524318 ODA524314:ODB524318 OMW524314:OMX524318 OWS524314:OWT524318 PGO524314:PGP524318 PQK524314:PQL524318 QAG524314:QAH524318 QKC524314:QKD524318 QTY524314:QTZ524318 RDU524314:RDV524318 RNQ524314:RNR524318 RXM524314:RXN524318 SHI524314:SHJ524318 SRE524314:SRF524318 TBA524314:TBB524318 TKW524314:TKX524318 TUS524314:TUT524318 UEO524314:UEP524318 UOK524314:UOL524318 UYG524314:UYH524318 VIC524314:VID524318 VRY524314:VRZ524318 WBU524314:WBV524318 WLQ524314:WLR524318 WVM524314:WVN524318 E589850:F589854 JA589850:JB589854 SW589850:SX589854 ACS589850:ACT589854 AMO589850:AMP589854 AWK589850:AWL589854 BGG589850:BGH589854 BQC589850:BQD589854 BZY589850:BZZ589854 CJU589850:CJV589854 CTQ589850:CTR589854 DDM589850:DDN589854 DNI589850:DNJ589854 DXE589850:DXF589854 EHA589850:EHB589854 EQW589850:EQX589854 FAS589850:FAT589854 FKO589850:FKP589854 FUK589850:FUL589854 GEG589850:GEH589854 GOC589850:GOD589854 GXY589850:GXZ589854 HHU589850:HHV589854 HRQ589850:HRR589854 IBM589850:IBN589854 ILI589850:ILJ589854 IVE589850:IVF589854 JFA589850:JFB589854 JOW589850:JOX589854 JYS589850:JYT589854 KIO589850:KIP589854 KSK589850:KSL589854 LCG589850:LCH589854 LMC589850:LMD589854 LVY589850:LVZ589854 MFU589850:MFV589854 MPQ589850:MPR589854 MZM589850:MZN589854 NJI589850:NJJ589854 NTE589850:NTF589854 ODA589850:ODB589854 OMW589850:OMX589854 OWS589850:OWT589854 PGO589850:PGP589854 PQK589850:PQL589854 QAG589850:QAH589854 QKC589850:QKD589854 QTY589850:QTZ589854 RDU589850:RDV589854 RNQ589850:RNR589854 RXM589850:RXN589854 SHI589850:SHJ589854 SRE589850:SRF589854 TBA589850:TBB589854 TKW589850:TKX589854 TUS589850:TUT589854 UEO589850:UEP589854 UOK589850:UOL589854 UYG589850:UYH589854 VIC589850:VID589854 VRY589850:VRZ589854 WBU589850:WBV589854 WLQ589850:WLR589854 WVM589850:WVN589854 E655386:F655390 JA655386:JB655390 SW655386:SX655390 ACS655386:ACT655390 AMO655386:AMP655390 AWK655386:AWL655390 BGG655386:BGH655390 BQC655386:BQD655390 BZY655386:BZZ655390 CJU655386:CJV655390 CTQ655386:CTR655390 DDM655386:DDN655390 DNI655386:DNJ655390 DXE655386:DXF655390 EHA655386:EHB655390 EQW655386:EQX655390 FAS655386:FAT655390 FKO655386:FKP655390 FUK655386:FUL655390 GEG655386:GEH655390 GOC655386:GOD655390 GXY655386:GXZ655390 HHU655386:HHV655390 HRQ655386:HRR655390 IBM655386:IBN655390 ILI655386:ILJ655390 IVE655386:IVF655390 JFA655386:JFB655390 JOW655386:JOX655390 JYS655386:JYT655390 KIO655386:KIP655390 KSK655386:KSL655390 LCG655386:LCH655390 LMC655386:LMD655390 LVY655386:LVZ655390 MFU655386:MFV655390 MPQ655386:MPR655390 MZM655386:MZN655390 NJI655386:NJJ655390 NTE655386:NTF655390 ODA655386:ODB655390 OMW655386:OMX655390 OWS655386:OWT655390 PGO655386:PGP655390 PQK655386:PQL655390 QAG655386:QAH655390 QKC655386:QKD655390 QTY655386:QTZ655390 RDU655386:RDV655390 RNQ655386:RNR655390 RXM655386:RXN655390 SHI655386:SHJ655390 SRE655386:SRF655390 TBA655386:TBB655390 TKW655386:TKX655390 TUS655386:TUT655390 UEO655386:UEP655390 UOK655386:UOL655390 UYG655386:UYH655390 VIC655386:VID655390 VRY655386:VRZ655390 WBU655386:WBV655390 WLQ655386:WLR655390 WVM655386:WVN655390 E720922:F720926 JA720922:JB720926 SW720922:SX720926 ACS720922:ACT720926 AMO720922:AMP720926 AWK720922:AWL720926 BGG720922:BGH720926 BQC720922:BQD720926 BZY720922:BZZ720926 CJU720922:CJV720926 CTQ720922:CTR720926 DDM720922:DDN720926 DNI720922:DNJ720926 DXE720922:DXF720926 EHA720922:EHB720926 EQW720922:EQX720926 FAS720922:FAT720926 FKO720922:FKP720926 FUK720922:FUL720926 GEG720922:GEH720926 GOC720922:GOD720926 GXY720922:GXZ720926 HHU720922:HHV720926 HRQ720922:HRR720926 IBM720922:IBN720926 ILI720922:ILJ720926 IVE720922:IVF720926 JFA720922:JFB720926 JOW720922:JOX720926 JYS720922:JYT720926 KIO720922:KIP720926 KSK720922:KSL720926 LCG720922:LCH720926 LMC720922:LMD720926 LVY720922:LVZ720926 MFU720922:MFV720926 MPQ720922:MPR720926 MZM720922:MZN720926 NJI720922:NJJ720926 NTE720922:NTF720926 ODA720922:ODB720926 OMW720922:OMX720926 OWS720922:OWT720926 PGO720922:PGP720926 PQK720922:PQL720926 QAG720922:QAH720926 QKC720922:QKD720926 QTY720922:QTZ720926 RDU720922:RDV720926 RNQ720922:RNR720926 RXM720922:RXN720926 SHI720922:SHJ720926 SRE720922:SRF720926 TBA720922:TBB720926 TKW720922:TKX720926 TUS720922:TUT720926 UEO720922:UEP720926 UOK720922:UOL720926 UYG720922:UYH720926 VIC720922:VID720926 VRY720922:VRZ720926 WBU720922:WBV720926 WLQ720922:WLR720926 WVM720922:WVN720926 E786458:F786462 JA786458:JB786462 SW786458:SX786462 ACS786458:ACT786462 AMO786458:AMP786462 AWK786458:AWL786462 BGG786458:BGH786462 BQC786458:BQD786462 BZY786458:BZZ786462 CJU786458:CJV786462 CTQ786458:CTR786462 DDM786458:DDN786462 DNI786458:DNJ786462 DXE786458:DXF786462 EHA786458:EHB786462 EQW786458:EQX786462 FAS786458:FAT786462 FKO786458:FKP786462 FUK786458:FUL786462 GEG786458:GEH786462 GOC786458:GOD786462 GXY786458:GXZ786462 HHU786458:HHV786462 HRQ786458:HRR786462 IBM786458:IBN786462 ILI786458:ILJ786462 IVE786458:IVF786462 JFA786458:JFB786462 JOW786458:JOX786462 JYS786458:JYT786462 KIO786458:KIP786462 KSK786458:KSL786462 LCG786458:LCH786462 LMC786458:LMD786462 LVY786458:LVZ786462 MFU786458:MFV786462 MPQ786458:MPR786462 MZM786458:MZN786462 NJI786458:NJJ786462 NTE786458:NTF786462 ODA786458:ODB786462 OMW786458:OMX786462 OWS786458:OWT786462 PGO786458:PGP786462 PQK786458:PQL786462 QAG786458:QAH786462 QKC786458:QKD786462 QTY786458:QTZ786462 RDU786458:RDV786462 RNQ786458:RNR786462 RXM786458:RXN786462 SHI786458:SHJ786462 SRE786458:SRF786462 TBA786458:TBB786462 TKW786458:TKX786462 TUS786458:TUT786462 UEO786458:UEP786462 UOK786458:UOL786462 UYG786458:UYH786462 VIC786458:VID786462 VRY786458:VRZ786462 WBU786458:WBV786462 WLQ786458:WLR786462 WVM786458:WVN786462 E851994:F851998 JA851994:JB851998 SW851994:SX851998 ACS851994:ACT851998 AMO851994:AMP851998 AWK851994:AWL851998 BGG851994:BGH851998 BQC851994:BQD851998 BZY851994:BZZ851998 CJU851994:CJV851998 CTQ851994:CTR851998 DDM851994:DDN851998 DNI851994:DNJ851998 DXE851994:DXF851998 EHA851994:EHB851998 EQW851994:EQX851998 FAS851994:FAT851998 FKO851994:FKP851998 FUK851994:FUL851998 GEG851994:GEH851998 GOC851994:GOD851998 GXY851994:GXZ851998 HHU851994:HHV851998 HRQ851994:HRR851998 IBM851994:IBN851998 ILI851994:ILJ851998 IVE851994:IVF851998 JFA851994:JFB851998 JOW851994:JOX851998 JYS851994:JYT851998 KIO851994:KIP851998 KSK851994:KSL851998 LCG851994:LCH851998 LMC851994:LMD851998 LVY851994:LVZ851998 MFU851994:MFV851998 MPQ851994:MPR851998 MZM851994:MZN851998 NJI851994:NJJ851998 NTE851994:NTF851998 ODA851994:ODB851998 OMW851994:OMX851998 OWS851994:OWT851998 PGO851994:PGP851998 PQK851994:PQL851998 QAG851994:QAH851998 QKC851994:QKD851998 QTY851994:QTZ851998 RDU851994:RDV851998 RNQ851994:RNR851998 RXM851994:RXN851998 SHI851994:SHJ851998 SRE851994:SRF851998 TBA851994:TBB851998 TKW851994:TKX851998 TUS851994:TUT851998 UEO851994:UEP851998 UOK851994:UOL851998 UYG851994:UYH851998 VIC851994:VID851998 VRY851994:VRZ851998 WBU851994:WBV851998 WLQ851994:WLR851998 WVM851994:WVN851998 E917530:F917534 JA917530:JB917534 SW917530:SX917534 ACS917530:ACT917534 AMO917530:AMP917534 AWK917530:AWL917534 BGG917530:BGH917534 BQC917530:BQD917534 BZY917530:BZZ917534 CJU917530:CJV917534 CTQ917530:CTR917534 DDM917530:DDN917534 DNI917530:DNJ917534 DXE917530:DXF917534 EHA917530:EHB917534 EQW917530:EQX917534 FAS917530:FAT917534 FKO917530:FKP917534 FUK917530:FUL917534 GEG917530:GEH917534 GOC917530:GOD917534 GXY917530:GXZ917534 HHU917530:HHV917534 HRQ917530:HRR917534 IBM917530:IBN917534 ILI917530:ILJ917534 IVE917530:IVF917534 JFA917530:JFB917534 JOW917530:JOX917534 JYS917530:JYT917534 KIO917530:KIP917534 KSK917530:KSL917534 LCG917530:LCH917534 LMC917530:LMD917534 LVY917530:LVZ917534 MFU917530:MFV917534 MPQ917530:MPR917534 MZM917530:MZN917534 NJI917530:NJJ917534 NTE917530:NTF917534 ODA917530:ODB917534 OMW917530:OMX917534 OWS917530:OWT917534 PGO917530:PGP917534 PQK917530:PQL917534 QAG917530:QAH917534 QKC917530:QKD917534 QTY917530:QTZ917534 RDU917530:RDV917534 RNQ917530:RNR917534 RXM917530:RXN917534 SHI917530:SHJ917534 SRE917530:SRF917534 TBA917530:TBB917534 TKW917530:TKX917534 TUS917530:TUT917534 UEO917530:UEP917534 UOK917530:UOL917534 UYG917530:UYH917534 VIC917530:VID917534 VRY917530:VRZ917534 WBU917530:WBV917534 WLQ917530:WLR917534 WVM917530:WVN917534 E983066:F983070 JA983066:JB983070 SW983066:SX983070 ACS983066:ACT983070 AMO983066:AMP983070 AWK983066:AWL983070 BGG983066:BGH983070 BQC983066:BQD983070 BZY983066:BZZ983070 CJU983066:CJV983070 CTQ983066:CTR983070 DDM983066:DDN983070 DNI983066:DNJ983070 DXE983066:DXF983070 EHA983066:EHB983070 EQW983066:EQX983070 FAS983066:FAT983070 FKO983066:FKP983070 FUK983066:FUL983070 GEG983066:GEH983070 GOC983066:GOD983070 GXY983066:GXZ983070 HHU983066:HHV983070 HRQ983066:HRR983070 IBM983066:IBN983070 ILI983066:ILJ983070 IVE983066:IVF983070 JFA983066:JFB983070 JOW983066:JOX983070 JYS983066:JYT983070 KIO983066:KIP983070 KSK983066:KSL983070 LCG983066:LCH983070 LMC983066:LMD983070 LVY983066:LVZ983070 MFU983066:MFV983070 MPQ983066:MPR983070 MZM983066:MZN983070 NJI983066:NJJ983070 NTE983066:NTF983070 ODA983066:ODB983070 OMW983066:OMX983070 OWS983066:OWT983070 PGO983066:PGP983070 PQK983066:PQL983070 QAG983066:QAH983070 QKC983066:QKD983070 QTY983066:QTZ983070 RDU983066:RDV983070 RNQ983066:RNR983070 RXM983066:RXN983070 SHI983066:SHJ983070 SRE983066:SRF983070 TBA983066:TBB983070 TKW983066:TKX983070 TUS983066:TUT983070 UEO983066:UEP983070 UOK983066:UOL983070 UYG983066:UYH983070 VIC983066:VID983070 VRY983066:VRZ983070 WBU983066:WBV983070 WLQ983066:WLR983070 WVM983066:WVN983070 M19:N23 JI19:JJ23 TE19:TF23 ADA19:ADB23 AMW19:AMX23 AWS19:AWT23 BGO19:BGP23 BQK19:BQL23 CAG19:CAH23 CKC19:CKD23 CTY19:CTZ23 DDU19:DDV23 DNQ19:DNR23 DXM19:DXN23 EHI19:EHJ23 ERE19:ERF23 FBA19:FBB23 FKW19:FKX23 FUS19:FUT23 GEO19:GEP23 GOK19:GOL23 GYG19:GYH23 HIC19:HID23 HRY19:HRZ23 IBU19:IBV23 ILQ19:ILR23 IVM19:IVN23 JFI19:JFJ23 JPE19:JPF23 JZA19:JZB23 KIW19:KIX23 KSS19:KST23 LCO19:LCP23 LMK19:LML23 LWG19:LWH23 MGC19:MGD23 MPY19:MPZ23 MZU19:MZV23 NJQ19:NJR23 NTM19:NTN23 ODI19:ODJ23 ONE19:ONF23 OXA19:OXB23 PGW19:PGX23 PQS19:PQT23 QAO19:QAP23 QKK19:QKL23 QUG19:QUH23 REC19:RED23 RNY19:RNZ23 RXU19:RXV23 SHQ19:SHR23 SRM19:SRN23 TBI19:TBJ23 TLE19:TLF23 TVA19:TVB23 UEW19:UEX23 UOS19:UOT23 UYO19:UYP23 VIK19:VIL23 VSG19:VSH23 WCC19:WCD23 WLY19:WLZ23 WVU19:WVV23 M65555:N65559 JI65555:JJ65559 TE65555:TF65559 ADA65555:ADB65559 AMW65555:AMX65559 AWS65555:AWT65559 BGO65555:BGP65559 BQK65555:BQL65559 CAG65555:CAH65559 CKC65555:CKD65559 CTY65555:CTZ65559 DDU65555:DDV65559 DNQ65555:DNR65559 DXM65555:DXN65559 EHI65555:EHJ65559 ERE65555:ERF65559 FBA65555:FBB65559 FKW65555:FKX65559 FUS65555:FUT65559 GEO65555:GEP65559 GOK65555:GOL65559 GYG65555:GYH65559 HIC65555:HID65559 HRY65555:HRZ65559 IBU65555:IBV65559 ILQ65555:ILR65559 IVM65555:IVN65559 JFI65555:JFJ65559 JPE65555:JPF65559 JZA65555:JZB65559 KIW65555:KIX65559 KSS65555:KST65559 LCO65555:LCP65559 LMK65555:LML65559 LWG65555:LWH65559 MGC65555:MGD65559 MPY65555:MPZ65559 MZU65555:MZV65559 NJQ65555:NJR65559 NTM65555:NTN65559 ODI65555:ODJ65559 ONE65555:ONF65559 OXA65555:OXB65559 PGW65555:PGX65559 PQS65555:PQT65559 QAO65555:QAP65559 QKK65555:QKL65559 QUG65555:QUH65559 REC65555:RED65559 RNY65555:RNZ65559 RXU65555:RXV65559 SHQ65555:SHR65559 SRM65555:SRN65559 TBI65555:TBJ65559 TLE65555:TLF65559 TVA65555:TVB65559 UEW65555:UEX65559 UOS65555:UOT65559 UYO65555:UYP65559 VIK65555:VIL65559 VSG65555:VSH65559 WCC65555:WCD65559 WLY65555:WLZ65559 WVU65555:WVV65559 M131091:N131095 JI131091:JJ131095 TE131091:TF131095 ADA131091:ADB131095 AMW131091:AMX131095 AWS131091:AWT131095 BGO131091:BGP131095 BQK131091:BQL131095 CAG131091:CAH131095 CKC131091:CKD131095 CTY131091:CTZ131095 DDU131091:DDV131095 DNQ131091:DNR131095 DXM131091:DXN131095 EHI131091:EHJ131095 ERE131091:ERF131095 FBA131091:FBB131095 FKW131091:FKX131095 FUS131091:FUT131095 GEO131091:GEP131095 GOK131091:GOL131095 GYG131091:GYH131095 HIC131091:HID131095 HRY131091:HRZ131095 IBU131091:IBV131095 ILQ131091:ILR131095 IVM131091:IVN131095 JFI131091:JFJ131095 JPE131091:JPF131095 JZA131091:JZB131095 KIW131091:KIX131095 KSS131091:KST131095 LCO131091:LCP131095 LMK131091:LML131095 LWG131091:LWH131095 MGC131091:MGD131095 MPY131091:MPZ131095 MZU131091:MZV131095 NJQ131091:NJR131095 NTM131091:NTN131095 ODI131091:ODJ131095 ONE131091:ONF131095 OXA131091:OXB131095 PGW131091:PGX131095 PQS131091:PQT131095 QAO131091:QAP131095 QKK131091:QKL131095 QUG131091:QUH131095 REC131091:RED131095 RNY131091:RNZ131095 RXU131091:RXV131095 SHQ131091:SHR131095 SRM131091:SRN131095 TBI131091:TBJ131095 TLE131091:TLF131095 TVA131091:TVB131095 UEW131091:UEX131095 UOS131091:UOT131095 UYO131091:UYP131095 VIK131091:VIL131095 VSG131091:VSH131095 WCC131091:WCD131095 WLY131091:WLZ131095 WVU131091:WVV131095 M196627:N196631 JI196627:JJ196631 TE196627:TF196631 ADA196627:ADB196631 AMW196627:AMX196631 AWS196627:AWT196631 BGO196627:BGP196631 BQK196627:BQL196631 CAG196627:CAH196631 CKC196627:CKD196631 CTY196627:CTZ196631 DDU196627:DDV196631 DNQ196627:DNR196631 DXM196627:DXN196631 EHI196627:EHJ196631 ERE196627:ERF196631 FBA196627:FBB196631 FKW196627:FKX196631 FUS196627:FUT196631 GEO196627:GEP196631 GOK196627:GOL196631 GYG196627:GYH196631 HIC196627:HID196631 HRY196627:HRZ196631 IBU196627:IBV196631 ILQ196627:ILR196631 IVM196627:IVN196631 JFI196627:JFJ196631 JPE196627:JPF196631 JZA196627:JZB196631 KIW196627:KIX196631 KSS196627:KST196631 LCO196627:LCP196631 LMK196627:LML196631 LWG196627:LWH196631 MGC196627:MGD196631 MPY196627:MPZ196631 MZU196627:MZV196631 NJQ196627:NJR196631 NTM196627:NTN196631 ODI196627:ODJ196631 ONE196627:ONF196631 OXA196627:OXB196631 PGW196627:PGX196631 PQS196627:PQT196631 QAO196627:QAP196631 QKK196627:QKL196631 QUG196627:QUH196631 REC196627:RED196631 RNY196627:RNZ196631 RXU196627:RXV196631 SHQ196627:SHR196631 SRM196627:SRN196631 TBI196627:TBJ196631 TLE196627:TLF196631 TVA196627:TVB196631 UEW196627:UEX196631 UOS196627:UOT196631 UYO196627:UYP196631 VIK196627:VIL196631 VSG196627:VSH196631 WCC196627:WCD196631 WLY196627:WLZ196631 WVU196627:WVV196631 M262163:N262167 JI262163:JJ262167 TE262163:TF262167 ADA262163:ADB262167 AMW262163:AMX262167 AWS262163:AWT262167 BGO262163:BGP262167 BQK262163:BQL262167 CAG262163:CAH262167 CKC262163:CKD262167 CTY262163:CTZ262167 DDU262163:DDV262167 DNQ262163:DNR262167 DXM262163:DXN262167 EHI262163:EHJ262167 ERE262163:ERF262167 FBA262163:FBB262167 FKW262163:FKX262167 FUS262163:FUT262167 GEO262163:GEP262167 GOK262163:GOL262167 GYG262163:GYH262167 HIC262163:HID262167 HRY262163:HRZ262167 IBU262163:IBV262167 ILQ262163:ILR262167 IVM262163:IVN262167 JFI262163:JFJ262167 JPE262163:JPF262167 JZA262163:JZB262167 KIW262163:KIX262167 KSS262163:KST262167 LCO262163:LCP262167 LMK262163:LML262167 LWG262163:LWH262167 MGC262163:MGD262167 MPY262163:MPZ262167 MZU262163:MZV262167 NJQ262163:NJR262167 NTM262163:NTN262167 ODI262163:ODJ262167 ONE262163:ONF262167 OXA262163:OXB262167 PGW262163:PGX262167 PQS262163:PQT262167 QAO262163:QAP262167 QKK262163:QKL262167 QUG262163:QUH262167 REC262163:RED262167 RNY262163:RNZ262167 RXU262163:RXV262167 SHQ262163:SHR262167 SRM262163:SRN262167 TBI262163:TBJ262167 TLE262163:TLF262167 TVA262163:TVB262167 UEW262163:UEX262167 UOS262163:UOT262167 UYO262163:UYP262167 VIK262163:VIL262167 VSG262163:VSH262167 WCC262163:WCD262167 WLY262163:WLZ262167 WVU262163:WVV262167 M327699:N327703 JI327699:JJ327703 TE327699:TF327703 ADA327699:ADB327703 AMW327699:AMX327703 AWS327699:AWT327703 BGO327699:BGP327703 BQK327699:BQL327703 CAG327699:CAH327703 CKC327699:CKD327703 CTY327699:CTZ327703 DDU327699:DDV327703 DNQ327699:DNR327703 DXM327699:DXN327703 EHI327699:EHJ327703 ERE327699:ERF327703 FBA327699:FBB327703 FKW327699:FKX327703 FUS327699:FUT327703 GEO327699:GEP327703 GOK327699:GOL327703 GYG327699:GYH327703 HIC327699:HID327703 HRY327699:HRZ327703 IBU327699:IBV327703 ILQ327699:ILR327703 IVM327699:IVN327703 JFI327699:JFJ327703 JPE327699:JPF327703 JZA327699:JZB327703 KIW327699:KIX327703 KSS327699:KST327703 LCO327699:LCP327703 LMK327699:LML327703 LWG327699:LWH327703 MGC327699:MGD327703 MPY327699:MPZ327703 MZU327699:MZV327703 NJQ327699:NJR327703 NTM327699:NTN327703 ODI327699:ODJ327703 ONE327699:ONF327703 OXA327699:OXB327703 PGW327699:PGX327703 PQS327699:PQT327703 QAO327699:QAP327703 QKK327699:QKL327703 QUG327699:QUH327703 REC327699:RED327703 RNY327699:RNZ327703 RXU327699:RXV327703 SHQ327699:SHR327703 SRM327699:SRN327703 TBI327699:TBJ327703 TLE327699:TLF327703 TVA327699:TVB327703 UEW327699:UEX327703 UOS327699:UOT327703 UYO327699:UYP327703 VIK327699:VIL327703 VSG327699:VSH327703 WCC327699:WCD327703 WLY327699:WLZ327703 WVU327699:WVV327703 M393235:N393239 JI393235:JJ393239 TE393235:TF393239 ADA393235:ADB393239 AMW393235:AMX393239 AWS393235:AWT393239 BGO393235:BGP393239 BQK393235:BQL393239 CAG393235:CAH393239 CKC393235:CKD393239 CTY393235:CTZ393239 DDU393235:DDV393239 DNQ393235:DNR393239 DXM393235:DXN393239 EHI393235:EHJ393239 ERE393235:ERF393239 FBA393235:FBB393239 FKW393235:FKX393239 FUS393235:FUT393239 GEO393235:GEP393239 GOK393235:GOL393239 GYG393235:GYH393239 HIC393235:HID393239 HRY393235:HRZ393239 IBU393235:IBV393239 ILQ393235:ILR393239 IVM393235:IVN393239 JFI393235:JFJ393239 JPE393235:JPF393239 JZA393235:JZB393239 KIW393235:KIX393239 KSS393235:KST393239 LCO393235:LCP393239 LMK393235:LML393239 LWG393235:LWH393239 MGC393235:MGD393239 MPY393235:MPZ393239 MZU393235:MZV393239 NJQ393235:NJR393239 NTM393235:NTN393239 ODI393235:ODJ393239 ONE393235:ONF393239 OXA393235:OXB393239 PGW393235:PGX393239 PQS393235:PQT393239 QAO393235:QAP393239 QKK393235:QKL393239 QUG393235:QUH393239 REC393235:RED393239 RNY393235:RNZ393239 RXU393235:RXV393239 SHQ393235:SHR393239 SRM393235:SRN393239 TBI393235:TBJ393239 TLE393235:TLF393239 TVA393235:TVB393239 UEW393235:UEX393239 UOS393235:UOT393239 UYO393235:UYP393239 VIK393235:VIL393239 VSG393235:VSH393239 WCC393235:WCD393239 WLY393235:WLZ393239 WVU393235:WVV393239 M458771:N458775 JI458771:JJ458775 TE458771:TF458775 ADA458771:ADB458775 AMW458771:AMX458775 AWS458771:AWT458775 BGO458771:BGP458775 BQK458771:BQL458775 CAG458771:CAH458775 CKC458771:CKD458775 CTY458771:CTZ458775 DDU458771:DDV458775 DNQ458771:DNR458775 DXM458771:DXN458775 EHI458771:EHJ458775 ERE458771:ERF458775 FBA458771:FBB458775 FKW458771:FKX458775 FUS458771:FUT458775 GEO458771:GEP458775 GOK458771:GOL458775 GYG458771:GYH458775 HIC458771:HID458775 HRY458771:HRZ458775 IBU458771:IBV458775 ILQ458771:ILR458775 IVM458771:IVN458775 JFI458771:JFJ458775 JPE458771:JPF458775 JZA458771:JZB458775 KIW458771:KIX458775 KSS458771:KST458775 LCO458771:LCP458775 LMK458771:LML458775 LWG458771:LWH458775 MGC458771:MGD458775 MPY458771:MPZ458775 MZU458771:MZV458775 NJQ458771:NJR458775 NTM458771:NTN458775 ODI458771:ODJ458775 ONE458771:ONF458775 OXA458771:OXB458775 PGW458771:PGX458775 PQS458771:PQT458775 QAO458771:QAP458775 QKK458771:QKL458775 QUG458771:QUH458775 REC458771:RED458775 RNY458771:RNZ458775 RXU458771:RXV458775 SHQ458771:SHR458775 SRM458771:SRN458775 TBI458771:TBJ458775 TLE458771:TLF458775 TVA458771:TVB458775 UEW458771:UEX458775 UOS458771:UOT458775 UYO458771:UYP458775 VIK458771:VIL458775 VSG458771:VSH458775 WCC458771:WCD458775 WLY458771:WLZ458775 WVU458771:WVV458775 M524307:N524311 JI524307:JJ524311 TE524307:TF524311 ADA524307:ADB524311 AMW524307:AMX524311 AWS524307:AWT524311 BGO524307:BGP524311 BQK524307:BQL524311 CAG524307:CAH524311 CKC524307:CKD524311 CTY524307:CTZ524311 DDU524307:DDV524311 DNQ524307:DNR524311 DXM524307:DXN524311 EHI524307:EHJ524311 ERE524307:ERF524311 FBA524307:FBB524311 FKW524307:FKX524311 FUS524307:FUT524311 GEO524307:GEP524311 GOK524307:GOL524311 GYG524307:GYH524311 HIC524307:HID524311 HRY524307:HRZ524311 IBU524307:IBV524311 ILQ524307:ILR524311 IVM524307:IVN524311 JFI524307:JFJ524311 JPE524307:JPF524311 JZA524307:JZB524311 KIW524307:KIX524311 KSS524307:KST524311 LCO524307:LCP524311 LMK524307:LML524311 LWG524307:LWH524311 MGC524307:MGD524311 MPY524307:MPZ524311 MZU524307:MZV524311 NJQ524307:NJR524311 NTM524307:NTN524311 ODI524307:ODJ524311 ONE524307:ONF524311 OXA524307:OXB524311 PGW524307:PGX524311 PQS524307:PQT524311 QAO524307:QAP524311 QKK524307:QKL524311 QUG524307:QUH524311 REC524307:RED524311 RNY524307:RNZ524311 RXU524307:RXV524311 SHQ524307:SHR524311 SRM524307:SRN524311 TBI524307:TBJ524311 TLE524307:TLF524311 TVA524307:TVB524311 UEW524307:UEX524311 UOS524307:UOT524311 UYO524307:UYP524311 VIK524307:VIL524311 VSG524307:VSH524311 WCC524307:WCD524311 WLY524307:WLZ524311 WVU524307:WVV524311 M589843:N589847 JI589843:JJ589847 TE589843:TF589847 ADA589843:ADB589847 AMW589843:AMX589847 AWS589843:AWT589847 BGO589843:BGP589847 BQK589843:BQL589847 CAG589843:CAH589847 CKC589843:CKD589847 CTY589843:CTZ589847 DDU589843:DDV589847 DNQ589843:DNR589847 DXM589843:DXN589847 EHI589843:EHJ589847 ERE589843:ERF589847 FBA589843:FBB589847 FKW589843:FKX589847 FUS589843:FUT589847 GEO589843:GEP589847 GOK589843:GOL589847 GYG589843:GYH589847 HIC589843:HID589847 HRY589843:HRZ589847 IBU589843:IBV589847 ILQ589843:ILR589847 IVM589843:IVN589847 JFI589843:JFJ589847 JPE589843:JPF589847 JZA589843:JZB589847 KIW589843:KIX589847 KSS589843:KST589847 LCO589843:LCP589847 LMK589843:LML589847 LWG589843:LWH589847 MGC589843:MGD589847 MPY589843:MPZ589847 MZU589843:MZV589847 NJQ589843:NJR589847 NTM589843:NTN589847 ODI589843:ODJ589847 ONE589843:ONF589847 OXA589843:OXB589847 PGW589843:PGX589847 PQS589843:PQT589847 QAO589843:QAP589847 QKK589843:QKL589847 QUG589843:QUH589847 REC589843:RED589847 RNY589843:RNZ589847 RXU589843:RXV589847 SHQ589843:SHR589847 SRM589843:SRN589847 TBI589843:TBJ589847 TLE589843:TLF589847 TVA589843:TVB589847 UEW589843:UEX589847 UOS589843:UOT589847 UYO589843:UYP589847 VIK589843:VIL589847 VSG589843:VSH589847 WCC589843:WCD589847 WLY589843:WLZ589847 WVU589843:WVV589847 M655379:N655383 JI655379:JJ655383 TE655379:TF655383 ADA655379:ADB655383 AMW655379:AMX655383 AWS655379:AWT655383 BGO655379:BGP655383 BQK655379:BQL655383 CAG655379:CAH655383 CKC655379:CKD655383 CTY655379:CTZ655383 DDU655379:DDV655383 DNQ655379:DNR655383 DXM655379:DXN655383 EHI655379:EHJ655383 ERE655379:ERF655383 FBA655379:FBB655383 FKW655379:FKX655383 FUS655379:FUT655383 GEO655379:GEP655383 GOK655379:GOL655383 GYG655379:GYH655383 HIC655379:HID655383 HRY655379:HRZ655383 IBU655379:IBV655383 ILQ655379:ILR655383 IVM655379:IVN655383 JFI655379:JFJ655383 JPE655379:JPF655383 JZA655379:JZB655383 KIW655379:KIX655383 KSS655379:KST655383 LCO655379:LCP655383 LMK655379:LML655383 LWG655379:LWH655383 MGC655379:MGD655383 MPY655379:MPZ655383 MZU655379:MZV655383 NJQ655379:NJR655383 NTM655379:NTN655383 ODI655379:ODJ655383 ONE655379:ONF655383 OXA655379:OXB655383 PGW655379:PGX655383 PQS655379:PQT655383 QAO655379:QAP655383 QKK655379:QKL655383 QUG655379:QUH655383 REC655379:RED655383 RNY655379:RNZ655383 RXU655379:RXV655383 SHQ655379:SHR655383 SRM655379:SRN655383 TBI655379:TBJ655383 TLE655379:TLF655383 TVA655379:TVB655383 UEW655379:UEX655383 UOS655379:UOT655383 UYO655379:UYP655383 VIK655379:VIL655383 VSG655379:VSH655383 WCC655379:WCD655383 WLY655379:WLZ655383 WVU655379:WVV655383 M720915:N720919 JI720915:JJ720919 TE720915:TF720919 ADA720915:ADB720919 AMW720915:AMX720919 AWS720915:AWT720919 BGO720915:BGP720919 BQK720915:BQL720919 CAG720915:CAH720919 CKC720915:CKD720919 CTY720915:CTZ720919 DDU720915:DDV720919 DNQ720915:DNR720919 DXM720915:DXN720919 EHI720915:EHJ720919 ERE720915:ERF720919 FBA720915:FBB720919 FKW720915:FKX720919 FUS720915:FUT720919 GEO720915:GEP720919 GOK720915:GOL720919 GYG720915:GYH720919 HIC720915:HID720919 HRY720915:HRZ720919 IBU720915:IBV720919 ILQ720915:ILR720919 IVM720915:IVN720919 JFI720915:JFJ720919 JPE720915:JPF720919 JZA720915:JZB720919 KIW720915:KIX720919 KSS720915:KST720919 LCO720915:LCP720919 LMK720915:LML720919 LWG720915:LWH720919 MGC720915:MGD720919 MPY720915:MPZ720919 MZU720915:MZV720919 NJQ720915:NJR720919 NTM720915:NTN720919 ODI720915:ODJ720919 ONE720915:ONF720919 OXA720915:OXB720919 PGW720915:PGX720919 PQS720915:PQT720919 QAO720915:QAP720919 QKK720915:QKL720919 QUG720915:QUH720919 REC720915:RED720919 RNY720915:RNZ720919 RXU720915:RXV720919 SHQ720915:SHR720919 SRM720915:SRN720919 TBI720915:TBJ720919 TLE720915:TLF720919 TVA720915:TVB720919 UEW720915:UEX720919 UOS720915:UOT720919 UYO720915:UYP720919 VIK720915:VIL720919 VSG720915:VSH720919 WCC720915:WCD720919 WLY720915:WLZ720919 WVU720915:WVV720919 M786451:N786455 JI786451:JJ786455 TE786451:TF786455 ADA786451:ADB786455 AMW786451:AMX786455 AWS786451:AWT786455 BGO786451:BGP786455 BQK786451:BQL786455 CAG786451:CAH786455 CKC786451:CKD786455 CTY786451:CTZ786455 DDU786451:DDV786455 DNQ786451:DNR786455 DXM786451:DXN786455 EHI786451:EHJ786455 ERE786451:ERF786455 FBA786451:FBB786455 FKW786451:FKX786455 FUS786451:FUT786455 GEO786451:GEP786455 GOK786451:GOL786455 GYG786451:GYH786455 HIC786451:HID786455 HRY786451:HRZ786455 IBU786451:IBV786455 ILQ786451:ILR786455 IVM786451:IVN786455 JFI786451:JFJ786455 JPE786451:JPF786455 JZA786451:JZB786455 KIW786451:KIX786455 KSS786451:KST786455 LCO786451:LCP786455 LMK786451:LML786455 LWG786451:LWH786455 MGC786451:MGD786455 MPY786451:MPZ786455 MZU786451:MZV786455 NJQ786451:NJR786455 NTM786451:NTN786455 ODI786451:ODJ786455 ONE786451:ONF786455 OXA786451:OXB786455 PGW786451:PGX786455 PQS786451:PQT786455 QAO786451:QAP786455 QKK786451:QKL786455 QUG786451:QUH786455 REC786451:RED786455 RNY786451:RNZ786455 RXU786451:RXV786455 SHQ786451:SHR786455 SRM786451:SRN786455 TBI786451:TBJ786455 TLE786451:TLF786455 TVA786451:TVB786455 UEW786451:UEX786455 UOS786451:UOT786455 UYO786451:UYP786455 VIK786451:VIL786455 VSG786451:VSH786455 WCC786451:WCD786455 WLY786451:WLZ786455 WVU786451:WVV786455 M851987:N851991 JI851987:JJ851991 TE851987:TF851991 ADA851987:ADB851991 AMW851987:AMX851991 AWS851987:AWT851991 BGO851987:BGP851991 BQK851987:BQL851991 CAG851987:CAH851991 CKC851987:CKD851991 CTY851987:CTZ851991 DDU851987:DDV851991 DNQ851987:DNR851991 DXM851987:DXN851991 EHI851987:EHJ851991 ERE851987:ERF851991 FBA851987:FBB851991 FKW851987:FKX851991 FUS851987:FUT851991 GEO851987:GEP851991 GOK851987:GOL851991 GYG851987:GYH851991 HIC851987:HID851991 HRY851987:HRZ851991 IBU851987:IBV851991 ILQ851987:ILR851991 IVM851987:IVN851991 JFI851987:JFJ851991 JPE851987:JPF851991 JZA851987:JZB851991 KIW851987:KIX851991 KSS851987:KST851991 LCO851987:LCP851991 LMK851987:LML851991 LWG851987:LWH851991 MGC851987:MGD851991 MPY851987:MPZ851991 MZU851987:MZV851991 NJQ851987:NJR851991 NTM851987:NTN851991 ODI851987:ODJ851991 ONE851987:ONF851991 OXA851987:OXB851991 PGW851987:PGX851991 PQS851987:PQT851991 QAO851987:QAP851991 QKK851987:QKL851991 QUG851987:QUH851991 REC851987:RED851991 RNY851987:RNZ851991 RXU851987:RXV851991 SHQ851987:SHR851991 SRM851987:SRN851991 TBI851987:TBJ851991 TLE851987:TLF851991 TVA851987:TVB851991 UEW851987:UEX851991 UOS851987:UOT851991 UYO851987:UYP851991 VIK851987:VIL851991 VSG851987:VSH851991 WCC851987:WCD851991 WLY851987:WLZ851991 WVU851987:WVV851991 M917523:N917527 JI917523:JJ917527 TE917523:TF917527 ADA917523:ADB917527 AMW917523:AMX917527 AWS917523:AWT917527 BGO917523:BGP917527 BQK917523:BQL917527 CAG917523:CAH917527 CKC917523:CKD917527 CTY917523:CTZ917527 DDU917523:DDV917527 DNQ917523:DNR917527 DXM917523:DXN917527 EHI917523:EHJ917527 ERE917523:ERF917527 FBA917523:FBB917527 FKW917523:FKX917527 FUS917523:FUT917527 GEO917523:GEP917527 GOK917523:GOL917527 GYG917523:GYH917527 HIC917523:HID917527 HRY917523:HRZ917527 IBU917523:IBV917527 ILQ917523:ILR917527 IVM917523:IVN917527 JFI917523:JFJ917527 JPE917523:JPF917527 JZA917523:JZB917527 KIW917523:KIX917527 KSS917523:KST917527 LCO917523:LCP917527 LMK917523:LML917527 LWG917523:LWH917527 MGC917523:MGD917527 MPY917523:MPZ917527 MZU917523:MZV917527 NJQ917523:NJR917527 NTM917523:NTN917527 ODI917523:ODJ917527 ONE917523:ONF917527 OXA917523:OXB917527 PGW917523:PGX917527 PQS917523:PQT917527 QAO917523:QAP917527 QKK917523:QKL917527 QUG917523:QUH917527 REC917523:RED917527 RNY917523:RNZ917527 RXU917523:RXV917527 SHQ917523:SHR917527 SRM917523:SRN917527 TBI917523:TBJ917527 TLE917523:TLF917527 TVA917523:TVB917527 UEW917523:UEX917527 UOS917523:UOT917527 UYO917523:UYP917527 VIK917523:VIL917527 VSG917523:VSH917527 WCC917523:WCD917527 WLY917523:WLZ917527 WVU917523:WVV917527 M983059:N983063 JI983059:JJ983063 TE983059:TF983063 ADA983059:ADB983063 AMW983059:AMX983063 AWS983059:AWT983063 BGO983059:BGP983063 BQK983059:BQL983063 CAG983059:CAH983063 CKC983059:CKD983063 CTY983059:CTZ983063 DDU983059:DDV983063 DNQ983059:DNR983063 DXM983059:DXN983063 EHI983059:EHJ983063 ERE983059:ERF983063 FBA983059:FBB983063 FKW983059:FKX983063 FUS983059:FUT983063 GEO983059:GEP983063 GOK983059:GOL983063 GYG983059:GYH983063 HIC983059:HID983063 HRY983059:HRZ983063 IBU983059:IBV983063 ILQ983059:ILR983063 IVM983059:IVN983063 JFI983059:JFJ983063 JPE983059:JPF983063 JZA983059:JZB983063 KIW983059:KIX983063 KSS983059:KST983063 LCO983059:LCP983063 LMK983059:LML983063 LWG983059:LWH983063 MGC983059:MGD983063 MPY983059:MPZ983063 MZU983059:MZV983063 NJQ983059:NJR983063 NTM983059:NTN983063 ODI983059:ODJ983063 ONE983059:ONF983063 OXA983059:OXB983063 PGW983059:PGX983063 PQS983059:PQT983063 QAO983059:QAP983063 QKK983059:QKL983063 QUG983059:QUH983063 REC983059:RED983063 RNY983059:RNZ983063 RXU983059:RXV983063 SHQ983059:SHR983063 SRM983059:SRN983063 TBI983059:TBJ983063 TLE983059:TLF983063 TVA983059:TVB983063 UEW983059:UEX983063 UOS983059:UOT983063 UYO983059:UYP983063 VIK983059:VIL983063 VSG983059:VSH983063 WCC983059:WCD983063 WLY983059:WLZ983063 WVU983059:WVV983063 M8:P18 JI8:JL18 TE8:TH18 ADA8:ADD18 AMW8:AMZ18 AWS8:AWV18 BGO8:BGR18 BQK8:BQN18 CAG8:CAJ18 CKC8:CKF18 CTY8:CUB18 DDU8:DDX18 DNQ8:DNT18 DXM8:DXP18 EHI8:EHL18 ERE8:ERH18 FBA8:FBD18 FKW8:FKZ18 FUS8:FUV18 GEO8:GER18 GOK8:GON18 GYG8:GYJ18 HIC8:HIF18 HRY8:HSB18 IBU8:IBX18 ILQ8:ILT18 IVM8:IVP18 JFI8:JFL18 JPE8:JPH18 JZA8:JZD18 KIW8:KIZ18 KSS8:KSV18 LCO8:LCR18 LMK8:LMN18 LWG8:LWJ18 MGC8:MGF18 MPY8:MQB18 MZU8:MZX18 NJQ8:NJT18 NTM8:NTP18 ODI8:ODL18 ONE8:ONH18 OXA8:OXD18 PGW8:PGZ18 PQS8:PQV18 QAO8:QAR18 QKK8:QKN18 QUG8:QUJ18 REC8:REF18 RNY8:ROB18 RXU8:RXX18 SHQ8:SHT18 SRM8:SRP18 TBI8:TBL18 TLE8:TLH18 TVA8:TVD18 UEW8:UEZ18 UOS8:UOV18 UYO8:UYR18 VIK8:VIN18 VSG8:VSJ18 WCC8:WCF18 WLY8:WMB18 WVU8:WVX18 M65544:P65554 JI65544:JL65554 TE65544:TH65554 ADA65544:ADD65554 AMW65544:AMZ65554 AWS65544:AWV65554 BGO65544:BGR65554 BQK65544:BQN65554 CAG65544:CAJ65554 CKC65544:CKF65554 CTY65544:CUB65554 DDU65544:DDX65554 DNQ65544:DNT65554 DXM65544:DXP65554 EHI65544:EHL65554 ERE65544:ERH65554 FBA65544:FBD65554 FKW65544:FKZ65554 FUS65544:FUV65554 GEO65544:GER65554 GOK65544:GON65554 GYG65544:GYJ65554 HIC65544:HIF65554 HRY65544:HSB65554 IBU65544:IBX65554 ILQ65544:ILT65554 IVM65544:IVP65554 JFI65544:JFL65554 JPE65544:JPH65554 JZA65544:JZD65554 KIW65544:KIZ65554 KSS65544:KSV65554 LCO65544:LCR65554 LMK65544:LMN65554 LWG65544:LWJ65554 MGC65544:MGF65554 MPY65544:MQB65554 MZU65544:MZX65554 NJQ65544:NJT65554 NTM65544:NTP65554 ODI65544:ODL65554 ONE65544:ONH65554 OXA65544:OXD65554 PGW65544:PGZ65554 PQS65544:PQV65554 QAO65544:QAR65554 QKK65544:QKN65554 QUG65544:QUJ65554 REC65544:REF65554 RNY65544:ROB65554 RXU65544:RXX65554 SHQ65544:SHT65554 SRM65544:SRP65554 TBI65544:TBL65554 TLE65544:TLH65554 TVA65544:TVD65554 UEW65544:UEZ65554 UOS65544:UOV65554 UYO65544:UYR65554 VIK65544:VIN65554 VSG65544:VSJ65554 WCC65544:WCF65554 WLY65544:WMB65554 WVU65544:WVX65554 M131080:P131090 JI131080:JL131090 TE131080:TH131090 ADA131080:ADD131090 AMW131080:AMZ131090 AWS131080:AWV131090 BGO131080:BGR131090 BQK131080:BQN131090 CAG131080:CAJ131090 CKC131080:CKF131090 CTY131080:CUB131090 DDU131080:DDX131090 DNQ131080:DNT131090 DXM131080:DXP131090 EHI131080:EHL131090 ERE131080:ERH131090 FBA131080:FBD131090 FKW131080:FKZ131090 FUS131080:FUV131090 GEO131080:GER131090 GOK131080:GON131090 GYG131080:GYJ131090 HIC131080:HIF131090 HRY131080:HSB131090 IBU131080:IBX131090 ILQ131080:ILT131090 IVM131080:IVP131090 JFI131080:JFL131090 JPE131080:JPH131090 JZA131080:JZD131090 KIW131080:KIZ131090 KSS131080:KSV131090 LCO131080:LCR131090 LMK131080:LMN131090 LWG131080:LWJ131090 MGC131080:MGF131090 MPY131080:MQB131090 MZU131080:MZX131090 NJQ131080:NJT131090 NTM131080:NTP131090 ODI131080:ODL131090 ONE131080:ONH131090 OXA131080:OXD131090 PGW131080:PGZ131090 PQS131080:PQV131090 QAO131080:QAR131090 QKK131080:QKN131090 QUG131080:QUJ131090 REC131080:REF131090 RNY131080:ROB131090 RXU131080:RXX131090 SHQ131080:SHT131090 SRM131080:SRP131090 TBI131080:TBL131090 TLE131080:TLH131090 TVA131080:TVD131090 UEW131080:UEZ131090 UOS131080:UOV131090 UYO131080:UYR131090 VIK131080:VIN131090 VSG131080:VSJ131090 WCC131080:WCF131090 WLY131080:WMB131090 WVU131080:WVX131090 M196616:P196626 JI196616:JL196626 TE196616:TH196626 ADA196616:ADD196626 AMW196616:AMZ196626 AWS196616:AWV196626 BGO196616:BGR196626 BQK196616:BQN196626 CAG196616:CAJ196626 CKC196616:CKF196626 CTY196616:CUB196626 DDU196616:DDX196626 DNQ196616:DNT196626 DXM196616:DXP196626 EHI196616:EHL196626 ERE196616:ERH196626 FBA196616:FBD196626 FKW196616:FKZ196626 FUS196616:FUV196626 GEO196616:GER196626 GOK196616:GON196626 GYG196616:GYJ196626 HIC196616:HIF196626 HRY196616:HSB196626 IBU196616:IBX196626 ILQ196616:ILT196626 IVM196616:IVP196626 JFI196616:JFL196626 JPE196616:JPH196626 JZA196616:JZD196626 KIW196616:KIZ196626 KSS196616:KSV196626 LCO196616:LCR196626 LMK196616:LMN196626 LWG196616:LWJ196626 MGC196616:MGF196626 MPY196616:MQB196626 MZU196616:MZX196626 NJQ196616:NJT196626 NTM196616:NTP196626 ODI196616:ODL196626 ONE196616:ONH196626 OXA196616:OXD196626 PGW196616:PGZ196626 PQS196616:PQV196626 QAO196616:QAR196626 QKK196616:QKN196626 QUG196616:QUJ196626 REC196616:REF196626 RNY196616:ROB196626 RXU196616:RXX196626 SHQ196616:SHT196626 SRM196616:SRP196626 TBI196616:TBL196626 TLE196616:TLH196626 TVA196616:TVD196626 UEW196616:UEZ196626 UOS196616:UOV196626 UYO196616:UYR196626 VIK196616:VIN196626 VSG196616:VSJ196626 WCC196616:WCF196626 WLY196616:WMB196626 WVU196616:WVX196626 M262152:P262162 JI262152:JL262162 TE262152:TH262162 ADA262152:ADD262162 AMW262152:AMZ262162 AWS262152:AWV262162 BGO262152:BGR262162 BQK262152:BQN262162 CAG262152:CAJ262162 CKC262152:CKF262162 CTY262152:CUB262162 DDU262152:DDX262162 DNQ262152:DNT262162 DXM262152:DXP262162 EHI262152:EHL262162 ERE262152:ERH262162 FBA262152:FBD262162 FKW262152:FKZ262162 FUS262152:FUV262162 GEO262152:GER262162 GOK262152:GON262162 GYG262152:GYJ262162 HIC262152:HIF262162 HRY262152:HSB262162 IBU262152:IBX262162 ILQ262152:ILT262162 IVM262152:IVP262162 JFI262152:JFL262162 JPE262152:JPH262162 JZA262152:JZD262162 KIW262152:KIZ262162 KSS262152:KSV262162 LCO262152:LCR262162 LMK262152:LMN262162 LWG262152:LWJ262162 MGC262152:MGF262162 MPY262152:MQB262162 MZU262152:MZX262162 NJQ262152:NJT262162 NTM262152:NTP262162 ODI262152:ODL262162 ONE262152:ONH262162 OXA262152:OXD262162 PGW262152:PGZ262162 PQS262152:PQV262162 QAO262152:QAR262162 QKK262152:QKN262162 QUG262152:QUJ262162 REC262152:REF262162 RNY262152:ROB262162 RXU262152:RXX262162 SHQ262152:SHT262162 SRM262152:SRP262162 TBI262152:TBL262162 TLE262152:TLH262162 TVA262152:TVD262162 UEW262152:UEZ262162 UOS262152:UOV262162 UYO262152:UYR262162 VIK262152:VIN262162 VSG262152:VSJ262162 WCC262152:WCF262162 WLY262152:WMB262162 WVU262152:WVX262162 M327688:P327698 JI327688:JL327698 TE327688:TH327698 ADA327688:ADD327698 AMW327688:AMZ327698 AWS327688:AWV327698 BGO327688:BGR327698 BQK327688:BQN327698 CAG327688:CAJ327698 CKC327688:CKF327698 CTY327688:CUB327698 DDU327688:DDX327698 DNQ327688:DNT327698 DXM327688:DXP327698 EHI327688:EHL327698 ERE327688:ERH327698 FBA327688:FBD327698 FKW327688:FKZ327698 FUS327688:FUV327698 GEO327688:GER327698 GOK327688:GON327698 GYG327688:GYJ327698 HIC327688:HIF327698 HRY327688:HSB327698 IBU327688:IBX327698 ILQ327688:ILT327698 IVM327688:IVP327698 JFI327688:JFL327698 JPE327688:JPH327698 JZA327688:JZD327698 KIW327688:KIZ327698 KSS327688:KSV327698 LCO327688:LCR327698 LMK327688:LMN327698 LWG327688:LWJ327698 MGC327688:MGF327698 MPY327688:MQB327698 MZU327688:MZX327698 NJQ327688:NJT327698 NTM327688:NTP327698 ODI327688:ODL327698 ONE327688:ONH327698 OXA327688:OXD327698 PGW327688:PGZ327698 PQS327688:PQV327698 QAO327688:QAR327698 QKK327688:QKN327698 QUG327688:QUJ327698 REC327688:REF327698 RNY327688:ROB327698 RXU327688:RXX327698 SHQ327688:SHT327698 SRM327688:SRP327698 TBI327688:TBL327698 TLE327688:TLH327698 TVA327688:TVD327698 UEW327688:UEZ327698 UOS327688:UOV327698 UYO327688:UYR327698 VIK327688:VIN327698 VSG327688:VSJ327698 WCC327688:WCF327698 WLY327688:WMB327698 WVU327688:WVX327698 M393224:P393234 JI393224:JL393234 TE393224:TH393234 ADA393224:ADD393234 AMW393224:AMZ393234 AWS393224:AWV393234 BGO393224:BGR393234 BQK393224:BQN393234 CAG393224:CAJ393234 CKC393224:CKF393234 CTY393224:CUB393234 DDU393224:DDX393234 DNQ393224:DNT393234 DXM393224:DXP393234 EHI393224:EHL393234 ERE393224:ERH393234 FBA393224:FBD393234 FKW393224:FKZ393234 FUS393224:FUV393234 GEO393224:GER393234 GOK393224:GON393234 GYG393224:GYJ393234 HIC393224:HIF393234 HRY393224:HSB393234 IBU393224:IBX393234 ILQ393224:ILT393234 IVM393224:IVP393234 JFI393224:JFL393234 JPE393224:JPH393234 JZA393224:JZD393234 KIW393224:KIZ393234 KSS393224:KSV393234 LCO393224:LCR393234 LMK393224:LMN393234 LWG393224:LWJ393234 MGC393224:MGF393234 MPY393224:MQB393234 MZU393224:MZX393234 NJQ393224:NJT393234 NTM393224:NTP393234 ODI393224:ODL393234 ONE393224:ONH393234 OXA393224:OXD393234 PGW393224:PGZ393234 PQS393224:PQV393234 QAO393224:QAR393234 QKK393224:QKN393234 QUG393224:QUJ393234 REC393224:REF393234 RNY393224:ROB393234 RXU393224:RXX393234 SHQ393224:SHT393234 SRM393224:SRP393234 TBI393224:TBL393234 TLE393224:TLH393234 TVA393224:TVD393234 UEW393224:UEZ393234 UOS393224:UOV393234 UYO393224:UYR393234 VIK393224:VIN393234 VSG393224:VSJ393234 WCC393224:WCF393234 WLY393224:WMB393234 WVU393224:WVX393234 M458760:P458770 JI458760:JL458770 TE458760:TH458770 ADA458760:ADD458770 AMW458760:AMZ458770 AWS458760:AWV458770 BGO458760:BGR458770 BQK458760:BQN458770 CAG458760:CAJ458770 CKC458760:CKF458770 CTY458760:CUB458770 DDU458760:DDX458770 DNQ458760:DNT458770 DXM458760:DXP458770 EHI458760:EHL458770 ERE458760:ERH458770 FBA458760:FBD458770 FKW458760:FKZ458770 FUS458760:FUV458770 GEO458760:GER458770 GOK458760:GON458770 GYG458760:GYJ458770 HIC458760:HIF458770 HRY458760:HSB458770 IBU458760:IBX458770 ILQ458760:ILT458770 IVM458760:IVP458770 JFI458760:JFL458770 JPE458760:JPH458770 JZA458760:JZD458770 KIW458760:KIZ458770 KSS458760:KSV458770 LCO458760:LCR458770 LMK458760:LMN458770 LWG458760:LWJ458770 MGC458760:MGF458770 MPY458760:MQB458770 MZU458760:MZX458770 NJQ458760:NJT458770 NTM458760:NTP458770 ODI458760:ODL458770 ONE458760:ONH458770 OXA458760:OXD458770 PGW458760:PGZ458770 PQS458760:PQV458770 QAO458760:QAR458770 QKK458760:QKN458770 QUG458760:QUJ458770 REC458760:REF458770 RNY458760:ROB458770 RXU458760:RXX458770 SHQ458760:SHT458770 SRM458760:SRP458770 TBI458760:TBL458770 TLE458760:TLH458770 TVA458760:TVD458770 UEW458760:UEZ458770 UOS458760:UOV458770 UYO458760:UYR458770 VIK458760:VIN458770 VSG458760:VSJ458770 WCC458760:WCF458770 WLY458760:WMB458770 WVU458760:WVX458770 M524296:P524306 JI524296:JL524306 TE524296:TH524306 ADA524296:ADD524306 AMW524296:AMZ524306 AWS524296:AWV524306 BGO524296:BGR524306 BQK524296:BQN524306 CAG524296:CAJ524306 CKC524296:CKF524306 CTY524296:CUB524306 DDU524296:DDX524306 DNQ524296:DNT524306 DXM524296:DXP524306 EHI524296:EHL524306 ERE524296:ERH524306 FBA524296:FBD524306 FKW524296:FKZ524306 FUS524296:FUV524306 GEO524296:GER524306 GOK524296:GON524306 GYG524296:GYJ524306 HIC524296:HIF524306 HRY524296:HSB524306 IBU524296:IBX524306 ILQ524296:ILT524306 IVM524296:IVP524306 JFI524296:JFL524306 JPE524296:JPH524306 JZA524296:JZD524306 KIW524296:KIZ524306 KSS524296:KSV524306 LCO524296:LCR524306 LMK524296:LMN524306 LWG524296:LWJ524306 MGC524296:MGF524306 MPY524296:MQB524306 MZU524296:MZX524306 NJQ524296:NJT524306 NTM524296:NTP524306 ODI524296:ODL524306 ONE524296:ONH524306 OXA524296:OXD524306 PGW524296:PGZ524306 PQS524296:PQV524306 QAO524296:QAR524306 QKK524296:QKN524306 QUG524296:QUJ524306 REC524296:REF524306 RNY524296:ROB524306 RXU524296:RXX524306 SHQ524296:SHT524306 SRM524296:SRP524306 TBI524296:TBL524306 TLE524296:TLH524306 TVA524296:TVD524306 UEW524296:UEZ524306 UOS524296:UOV524306 UYO524296:UYR524306 VIK524296:VIN524306 VSG524296:VSJ524306 WCC524296:WCF524306 WLY524296:WMB524306 WVU524296:WVX524306 M589832:P589842 JI589832:JL589842 TE589832:TH589842 ADA589832:ADD589842 AMW589832:AMZ589842 AWS589832:AWV589842 BGO589832:BGR589842 BQK589832:BQN589842 CAG589832:CAJ589842 CKC589832:CKF589842 CTY589832:CUB589842 DDU589832:DDX589842 DNQ589832:DNT589842 DXM589832:DXP589842 EHI589832:EHL589842 ERE589832:ERH589842 FBA589832:FBD589842 FKW589832:FKZ589842 FUS589832:FUV589842 GEO589832:GER589842 GOK589832:GON589842 GYG589832:GYJ589842 HIC589832:HIF589842 HRY589832:HSB589842 IBU589832:IBX589842 ILQ589832:ILT589842 IVM589832:IVP589842 JFI589832:JFL589842 JPE589832:JPH589842 JZA589832:JZD589842 KIW589832:KIZ589842 KSS589832:KSV589842 LCO589832:LCR589842 LMK589832:LMN589842 LWG589832:LWJ589842 MGC589832:MGF589842 MPY589832:MQB589842 MZU589832:MZX589842 NJQ589832:NJT589842 NTM589832:NTP589842 ODI589832:ODL589842 ONE589832:ONH589842 OXA589832:OXD589842 PGW589832:PGZ589842 PQS589832:PQV589842 QAO589832:QAR589842 QKK589832:QKN589842 QUG589832:QUJ589842 REC589832:REF589842 RNY589832:ROB589842 RXU589832:RXX589842 SHQ589832:SHT589842 SRM589832:SRP589842 TBI589832:TBL589842 TLE589832:TLH589842 TVA589832:TVD589842 UEW589832:UEZ589842 UOS589832:UOV589842 UYO589832:UYR589842 VIK589832:VIN589842 VSG589832:VSJ589842 WCC589832:WCF589842 WLY589832:WMB589842 WVU589832:WVX589842 M655368:P655378 JI655368:JL655378 TE655368:TH655378 ADA655368:ADD655378 AMW655368:AMZ655378 AWS655368:AWV655378 BGO655368:BGR655378 BQK655368:BQN655378 CAG655368:CAJ655378 CKC655368:CKF655378 CTY655368:CUB655378 DDU655368:DDX655378 DNQ655368:DNT655378 DXM655368:DXP655378 EHI655368:EHL655378 ERE655368:ERH655378 FBA655368:FBD655378 FKW655368:FKZ655378 FUS655368:FUV655378 GEO655368:GER655378 GOK655368:GON655378 GYG655368:GYJ655378 HIC655368:HIF655378 HRY655368:HSB655378 IBU655368:IBX655378 ILQ655368:ILT655378 IVM655368:IVP655378 JFI655368:JFL655378 JPE655368:JPH655378 JZA655368:JZD655378 KIW655368:KIZ655378 KSS655368:KSV655378 LCO655368:LCR655378 LMK655368:LMN655378 LWG655368:LWJ655378 MGC655368:MGF655378 MPY655368:MQB655378 MZU655368:MZX655378 NJQ655368:NJT655378 NTM655368:NTP655378 ODI655368:ODL655378 ONE655368:ONH655378 OXA655368:OXD655378 PGW655368:PGZ655378 PQS655368:PQV655378 QAO655368:QAR655378 QKK655368:QKN655378 QUG655368:QUJ655378 REC655368:REF655378 RNY655368:ROB655378 RXU655368:RXX655378 SHQ655368:SHT655378 SRM655368:SRP655378 TBI655368:TBL655378 TLE655368:TLH655378 TVA655368:TVD655378 UEW655368:UEZ655378 UOS655368:UOV655378 UYO655368:UYR655378 VIK655368:VIN655378 VSG655368:VSJ655378 WCC655368:WCF655378 WLY655368:WMB655378 WVU655368:WVX655378 M720904:P720914 JI720904:JL720914 TE720904:TH720914 ADA720904:ADD720914 AMW720904:AMZ720914 AWS720904:AWV720914 BGO720904:BGR720914 BQK720904:BQN720914 CAG720904:CAJ720914 CKC720904:CKF720914 CTY720904:CUB720914 DDU720904:DDX720914 DNQ720904:DNT720914 DXM720904:DXP720914 EHI720904:EHL720914 ERE720904:ERH720914 FBA720904:FBD720914 FKW720904:FKZ720914 FUS720904:FUV720914 GEO720904:GER720914 GOK720904:GON720914 GYG720904:GYJ720914 HIC720904:HIF720914 HRY720904:HSB720914 IBU720904:IBX720914 ILQ720904:ILT720914 IVM720904:IVP720914 JFI720904:JFL720914 JPE720904:JPH720914 JZA720904:JZD720914 KIW720904:KIZ720914 KSS720904:KSV720914 LCO720904:LCR720914 LMK720904:LMN720914 LWG720904:LWJ720914 MGC720904:MGF720914 MPY720904:MQB720914 MZU720904:MZX720914 NJQ720904:NJT720914 NTM720904:NTP720914 ODI720904:ODL720914 ONE720904:ONH720914 OXA720904:OXD720914 PGW720904:PGZ720914 PQS720904:PQV720914 QAO720904:QAR720914 QKK720904:QKN720914 QUG720904:QUJ720914 REC720904:REF720914 RNY720904:ROB720914 RXU720904:RXX720914 SHQ720904:SHT720914 SRM720904:SRP720914 TBI720904:TBL720914 TLE720904:TLH720914 TVA720904:TVD720914 UEW720904:UEZ720914 UOS720904:UOV720914 UYO720904:UYR720914 VIK720904:VIN720914 VSG720904:VSJ720914 WCC720904:WCF720914 WLY720904:WMB720914 WVU720904:WVX720914 M786440:P786450 JI786440:JL786450 TE786440:TH786450 ADA786440:ADD786450 AMW786440:AMZ786450 AWS786440:AWV786450 BGO786440:BGR786450 BQK786440:BQN786450 CAG786440:CAJ786450 CKC786440:CKF786450 CTY786440:CUB786450 DDU786440:DDX786450 DNQ786440:DNT786450 DXM786440:DXP786450 EHI786440:EHL786450 ERE786440:ERH786450 FBA786440:FBD786450 FKW786440:FKZ786450 FUS786440:FUV786450 GEO786440:GER786450 GOK786440:GON786450 GYG786440:GYJ786450 HIC786440:HIF786450 HRY786440:HSB786450 IBU786440:IBX786450 ILQ786440:ILT786450 IVM786440:IVP786450 JFI786440:JFL786450 JPE786440:JPH786450 JZA786440:JZD786450 KIW786440:KIZ786450 KSS786440:KSV786450 LCO786440:LCR786450 LMK786440:LMN786450 LWG786440:LWJ786450 MGC786440:MGF786450 MPY786440:MQB786450 MZU786440:MZX786450 NJQ786440:NJT786450 NTM786440:NTP786450 ODI786440:ODL786450 ONE786440:ONH786450 OXA786440:OXD786450 PGW786440:PGZ786450 PQS786440:PQV786450 QAO786440:QAR786450 QKK786440:QKN786450 QUG786440:QUJ786450 REC786440:REF786450 RNY786440:ROB786450 RXU786440:RXX786450 SHQ786440:SHT786450 SRM786440:SRP786450 TBI786440:TBL786450 TLE786440:TLH786450 TVA786440:TVD786450 UEW786440:UEZ786450 UOS786440:UOV786450 UYO786440:UYR786450 VIK786440:VIN786450 VSG786440:VSJ786450 WCC786440:WCF786450 WLY786440:WMB786450 WVU786440:WVX786450 M851976:P851986 JI851976:JL851986 TE851976:TH851986 ADA851976:ADD851986 AMW851976:AMZ851986 AWS851976:AWV851986 BGO851976:BGR851986 BQK851976:BQN851986 CAG851976:CAJ851986 CKC851976:CKF851986 CTY851976:CUB851986 DDU851976:DDX851986 DNQ851976:DNT851986 DXM851976:DXP851986 EHI851976:EHL851986 ERE851976:ERH851986 FBA851976:FBD851986 FKW851976:FKZ851986 FUS851976:FUV851986 GEO851976:GER851986 GOK851976:GON851986 GYG851976:GYJ851986 HIC851976:HIF851986 HRY851976:HSB851986 IBU851976:IBX851986 ILQ851976:ILT851986 IVM851976:IVP851986 JFI851976:JFL851986 JPE851976:JPH851986 JZA851976:JZD851986 KIW851976:KIZ851986 KSS851976:KSV851986 LCO851976:LCR851986 LMK851976:LMN851986 LWG851976:LWJ851986 MGC851976:MGF851986 MPY851976:MQB851986 MZU851976:MZX851986 NJQ851976:NJT851986 NTM851976:NTP851986 ODI851976:ODL851986 ONE851976:ONH851986 OXA851976:OXD851986 PGW851976:PGZ851986 PQS851976:PQV851986 QAO851976:QAR851986 QKK851976:QKN851986 QUG851976:QUJ851986 REC851976:REF851986 RNY851976:ROB851986 RXU851976:RXX851986 SHQ851976:SHT851986 SRM851976:SRP851986 TBI851976:TBL851986 TLE851976:TLH851986 TVA851976:TVD851986 UEW851976:UEZ851986 UOS851976:UOV851986 UYO851976:UYR851986 VIK851976:VIN851986 VSG851976:VSJ851986 WCC851976:WCF851986 WLY851976:WMB851986 WVU851976:WVX851986 M917512:P917522 JI917512:JL917522 TE917512:TH917522 ADA917512:ADD917522 AMW917512:AMZ917522 AWS917512:AWV917522 BGO917512:BGR917522 BQK917512:BQN917522 CAG917512:CAJ917522 CKC917512:CKF917522 CTY917512:CUB917522 DDU917512:DDX917522 DNQ917512:DNT917522 DXM917512:DXP917522 EHI917512:EHL917522 ERE917512:ERH917522 FBA917512:FBD917522 FKW917512:FKZ917522 FUS917512:FUV917522 GEO917512:GER917522 GOK917512:GON917522 GYG917512:GYJ917522 HIC917512:HIF917522 HRY917512:HSB917522 IBU917512:IBX917522 ILQ917512:ILT917522 IVM917512:IVP917522 JFI917512:JFL917522 JPE917512:JPH917522 JZA917512:JZD917522 KIW917512:KIZ917522 KSS917512:KSV917522 LCO917512:LCR917522 LMK917512:LMN917522 LWG917512:LWJ917522 MGC917512:MGF917522 MPY917512:MQB917522 MZU917512:MZX917522 NJQ917512:NJT917522 NTM917512:NTP917522 ODI917512:ODL917522 ONE917512:ONH917522 OXA917512:OXD917522 PGW917512:PGZ917522 PQS917512:PQV917522 QAO917512:QAR917522 QKK917512:QKN917522 QUG917512:QUJ917522 REC917512:REF917522 RNY917512:ROB917522 RXU917512:RXX917522 SHQ917512:SHT917522 SRM917512:SRP917522 TBI917512:TBL917522 TLE917512:TLH917522 TVA917512:TVD917522 UEW917512:UEZ917522 UOS917512:UOV917522 UYO917512:UYR917522 VIK917512:VIN917522 VSG917512:VSJ917522 WCC917512:WCF917522 WLY917512:WMB917522 WVU917512:WVX917522 M983048:P983058 JI983048:JL983058 TE983048:TH983058 ADA983048:ADD983058 AMW983048:AMZ983058 AWS983048:AWV983058 BGO983048:BGR983058 BQK983048:BQN983058 CAG983048:CAJ983058 CKC983048:CKF983058 CTY983048:CUB983058 DDU983048:DDX983058 DNQ983048:DNT983058 DXM983048:DXP983058 EHI983048:EHL983058 ERE983048:ERH983058 FBA983048:FBD983058 FKW983048:FKZ983058 FUS983048:FUV983058 GEO983048:GER983058 GOK983048:GON983058 GYG983048:GYJ983058 HIC983048:HIF983058 HRY983048:HSB983058 IBU983048:IBX983058 ILQ983048:ILT983058 IVM983048:IVP983058 JFI983048:JFL983058 JPE983048:JPH983058 JZA983048:JZD983058 KIW983048:KIZ983058 KSS983048:KSV983058 LCO983048:LCR983058 LMK983048:LMN983058 LWG983048:LWJ983058 MGC983048:MGF983058 MPY983048:MQB983058 MZU983048:MZX983058 NJQ983048:NJT983058 NTM983048:NTP983058 ODI983048:ODL983058 ONE983048:ONH983058 OXA983048:OXD983058 PGW983048:PGZ983058 PQS983048:PQV983058 QAO983048:QAR983058 QKK983048:QKN983058 QUG983048:QUJ983058 REC983048:REF983058 RNY983048:ROB983058 RXU983048:RXX983058 SHQ983048:SHT983058 SRM983048:SRP983058 TBI983048:TBL983058 TLE983048:TLH983058 TVA983048:TVD983058 UEW983048:UEZ983058 UOS983048:UOV983058 UYO983048:UYR983058 VIK983048:VIN983058 VSG983048:VSJ983058 WCC983048:WCF983058 WLY983048:WMB983058 WVU983048:WVX983058 O19:P19 JK19:JL19 TG19:TH19 ADC19:ADD19 AMY19:AMZ19 AWU19:AWV19 BGQ19:BGR19 BQM19:BQN19 CAI19:CAJ19 CKE19:CKF19 CUA19:CUB19 DDW19:DDX19 DNS19:DNT19 DXO19:DXP19 EHK19:EHL19 ERG19:ERH19 FBC19:FBD19 FKY19:FKZ19 FUU19:FUV19 GEQ19:GER19 GOM19:GON19 GYI19:GYJ19 HIE19:HIF19 HSA19:HSB19 IBW19:IBX19 ILS19:ILT19 IVO19:IVP19 JFK19:JFL19 JPG19:JPH19 JZC19:JZD19 KIY19:KIZ19 KSU19:KSV19 LCQ19:LCR19 LMM19:LMN19 LWI19:LWJ19 MGE19:MGF19 MQA19:MQB19 MZW19:MZX19 NJS19:NJT19 NTO19:NTP19 ODK19:ODL19 ONG19:ONH19 OXC19:OXD19 PGY19:PGZ19 PQU19:PQV19 QAQ19:QAR19 QKM19:QKN19 QUI19:QUJ19 REE19:REF19 ROA19:ROB19 RXW19:RXX19 SHS19:SHT19 SRO19:SRP19 TBK19:TBL19 TLG19:TLH19 TVC19:TVD19 UEY19:UEZ19 UOU19:UOV19 UYQ19:UYR19 VIM19:VIN19 VSI19:VSJ19 WCE19:WCF19 WMA19:WMB19 WVW19:WVX19 O65555:P65555 JK65555:JL65555 TG65555:TH65555 ADC65555:ADD65555 AMY65555:AMZ65555 AWU65555:AWV65555 BGQ65555:BGR65555 BQM65555:BQN65555 CAI65555:CAJ65555 CKE65555:CKF65555 CUA65555:CUB65555 DDW65555:DDX65555 DNS65555:DNT65555 DXO65555:DXP65555 EHK65555:EHL65555 ERG65555:ERH65555 FBC65555:FBD65555 FKY65555:FKZ65555 FUU65555:FUV65555 GEQ65555:GER65555 GOM65555:GON65555 GYI65555:GYJ65555 HIE65555:HIF65555 HSA65555:HSB65555 IBW65555:IBX65555 ILS65555:ILT65555 IVO65555:IVP65555 JFK65555:JFL65555 JPG65555:JPH65555 JZC65555:JZD65555 KIY65555:KIZ65555 KSU65555:KSV65555 LCQ65555:LCR65555 LMM65555:LMN65555 LWI65555:LWJ65555 MGE65555:MGF65555 MQA65555:MQB65555 MZW65555:MZX65555 NJS65555:NJT65555 NTO65555:NTP65555 ODK65555:ODL65555 ONG65555:ONH65555 OXC65555:OXD65555 PGY65555:PGZ65555 PQU65555:PQV65555 QAQ65555:QAR65555 QKM65555:QKN65555 QUI65555:QUJ65555 REE65555:REF65555 ROA65555:ROB65555 RXW65555:RXX65555 SHS65555:SHT65555 SRO65555:SRP65555 TBK65555:TBL65555 TLG65555:TLH65555 TVC65555:TVD65555 UEY65555:UEZ65555 UOU65555:UOV65555 UYQ65555:UYR65555 VIM65555:VIN65555 VSI65555:VSJ65555 WCE65555:WCF65555 WMA65555:WMB65555 WVW65555:WVX65555 O131091:P131091 JK131091:JL131091 TG131091:TH131091 ADC131091:ADD131091 AMY131091:AMZ131091 AWU131091:AWV131091 BGQ131091:BGR131091 BQM131091:BQN131091 CAI131091:CAJ131091 CKE131091:CKF131091 CUA131091:CUB131091 DDW131091:DDX131091 DNS131091:DNT131091 DXO131091:DXP131091 EHK131091:EHL131091 ERG131091:ERH131091 FBC131091:FBD131091 FKY131091:FKZ131091 FUU131091:FUV131091 GEQ131091:GER131091 GOM131091:GON131091 GYI131091:GYJ131091 HIE131091:HIF131091 HSA131091:HSB131091 IBW131091:IBX131091 ILS131091:ILT131091 IVO131091:IVP131091 JFK131091:JFL131091 JPG131091:JPH131091 JZC131091:JZD131091 KIY131091:KIZ131091 KSU131091:KSV131091 LCQ131091:LCR131091 LMM131091:LMN131091 LWI131091:LWJ131091 MGE131091:MGF131091 MQA131091:MQB131091 MZW131091:MZX131091 NJS131091:NJT131091 NTO131091:NTP131091 ODK131091:ODL131091 ONG131091:ONH131091 OXC131091:OXD131091 PGY131091:PGZ131091 PQU131091:PQV131091 QAQ131091:QAR131091 QKM131091:QKN131091 QUI131091:QUJ131091 REE131091:REF131091 ROA131091:ROB131091 RXW131091:RXX131091 SHS131091:SHT131091 SRO131091:SRP131091 TBK131091:TBL131091 TLG131091:TLH131091 TVC131091:TVD131091 UEY131091:UEZ131091 UOU131091:UOV131091 UYQ131091:UYR131091 VIM131091:VIN131091 VSI131091:VSJ131091 WCE131091:WCF131091 WMA131091:WMB131091 WVW131091:WVX131091 O196627:P196627 JK196627:JL196627 TG196627:TH196627 ADC196627:ADD196627 AMY196627:AMZ196627 AWU196627:AWV196627 BGQ196627:BGR196627 BQM196627:BQN196627 CAI196627:CAJ196627 CKE196627:CKF196627 CUA196627:CUB196627 DDW196627:DDX196627 DNS196627:DNT196627 DXO196627:DXP196627 EHK196627:EHL196627 ERG196627:ERH196627 FBC196627:FBD196627 FKY196627:FKZ196627 FUU196627:FUV196627 GEQ196627:GER196627 GOM196627:GON196627 GYI196627:GYJ196627 HIE196627:HIF196627 HSA196627:HSB196627 IBW196627:IBX196627 ILS196627:ILT196627 IVO196627:IVP196627 JFK196627:JFL196627 JPG196627:JPH196627 JZC196627:JZD196627 KIY196627:KIZ196627 KSU196627:KSV196627 LCQ196627:LCR196627 LMM196627:LMN196627 LWI196627:LWJ196627 MGE196627:MGF196627 MQA196627:MQB196627 MZW196627:MZX196627 NJS196627:NJT196627 NTO196627:NTP196627 ODK196627:ODL196627 ONG196627:ONH196627 OXC196627:OXD196627 PGY196627:PGZ196627 PQU196627:PQV196627 QAQ196627:QAR196627 QKM196627:QKN196627 QUI196627:QUJ196627 REE196627:REF196627 ROA196627:ROB196627 RXW196627:RXX196627 SHS196627:SHT196627 SRO196627:SRP196627 TBK196627:TBL196627 TLG196627:TLH196627 TVC196627:TVD196627 UEY196627:UEZ196627 UOU196627:UOV196627 UYQ196627:UYR196627 VIM196627:VIN196627 VSI196627:VSJ196627 WCE196627:WCF196627 WMA196627:WMB196627 WVW196627:WVX196627 O262163:P262163 JK262163:JL262163 TG262163:TH262163 ADC262163:ADD262163 AMY262163:AMZ262163 AWU262163:AWV262163 BGQ262163:BGR262163 BQM262163:BQN262163 CAI262163:CAJ262163 CKE262163:CKF262163 CUA262163:CUB262163 DDW262163:DDX262163 DNS262163:DNT262163 DXO262163:DXP262163 EHK262163:EHL262163 ERG262163:ERH262163 FBC262163:FBD262163 FKY262163:FKZ262163 FUU262163:FUV262163 GEQ262163:GER262163 GOM262163:GON262163 GYI262163:GYJ262163 HIE262163:HIF262163 HSA262163:HSB262163 IBW262163:IBX262163 ILS262163:ILT262163 IVO262163:IVP262163 JFK262163:JFL262163 JPG262163:JPH262163 JZC262163:JZD262163 KIY262163:KIZ262163 KSU262163:KSV262163 LCQ262163:LCR262163 LMM262163:LMN262163 LWI262163:LWJ262163 MGE262163:MGF262163 MQA262163:MQB262163 MZW262163:MZX262163 NJS262163:NJT262163 NTO262163:NTP262163 ODK262163:ODL262163 ONG262163:ONH262163 OXC262163:OXD262163 PGY262163:PGZ262163 PQU262163:PQV262163 QAQ262163:QAR262163 QKM262163:QKN262163 QUI262163:QUJ262163 REE262163:REF262163 ROA262163:ROB262163 RXW262163:RXX262163 SHS262163:SHT262163 SRO262163:SRP262163 TBK262163:TBL262163 TLG262163:TLH262163 TVC262163:TVD262163 UEY262163:UEZ262163 UOU262163:UOV262163 UYQ262163:UYR262163 VIM262163:VIN262163 VSI262163:VSJ262163 WCE262163:WCF262163 WMA262163:WMB262163 WVW262163:WVX262163 O327699:P327699 JK327699:JL327699 TG327699:TH327699 ADC327699:ADD327699 AMY327699:AMZ327699 AWU327699:AWV327699 BGQ327699:BGR327699 BQM327699:BQN327699 CAI327699:CAJ327699 CKE327699:CKF327699 CUA327699:CUB327699 DDW327699:DDX327699 DNS327699:DNT327699 DXO327699:DXP327699 EHK327699:EHL327699 ERG327699:ERH327699 FBC327699:FBD327699 FKY327699:FKZ327699 FUU327699:FUV327699 GEQ327699:GER327699 GOM327699:GON327699 GYI327699:GYJ327699 HIE327699:HIF327699 HSA327699:HSB327699 IBW327699:IBX327699 ILS327699:ILT327699 IVO327699:IVP327699 JFK327699:JFL327699 JPG327699:JPH327699 JZC327699:JZD327699 KIY327699:KIZ327699 KSU327699:KSV327699 LCQ327699:LCR327699 LMM327699:LMN327699 LWI327699:LWJ327699 MGE327699:MGF327699 MQA327699:MQB327699 MZW327699:MZX327699 NJS327699:NJT327699 NTO327699:NTP327699 ODK327699:ODL327699 ONG327699:ONH327699 OXC327699:OXD327699 PGY327699:PGZ327699 PQU327699:PQV327699 QAQ327699:QAR327699 QKM327699:QKN327699 QUI327699:QUJ327699 REE327699:REF327699 ROA327699:ROB327699 RXW327699:RXX327699 SHS327699:SHT327699 SRO327699:SRP327699 TBK327699:TBL327699 TLG327699:TLH327699 TVC327699:TVD327699 UEY327699:UEZ327699 UOU327699:UOV327699 UYQ327699:UYR327699 VIM327699:VIN327699 VSI327699:VSJ327699 WCE327699:WCF327699 WMA327699:WMB327699 WVW327699:WVX327699 O393235:P393235 JK393235:JL393235 TG393235:TH393235 ADC393235:ADD393235 AMY393235:AMZ393235 AWU393235:AWV393235 BGQ393235:BGR393235 BQM393235:BQN393235 CAI393235:CAJ393235 CKE393235:CKF393235 CUA393235:CUB393235 DDW393235:DDX393235 DNS393235:DNT393235 DXO393235:DXP393235 EHK393235:EHL393235 ERG393235:ERH393235 FBC393235:FBD393235 FKY393235:FKZ393235 FUU393235:FUV393235 GEQ393235:GER393235 GOM393235:GON393235 GYI393235:GYJ393235 HIE393235:HIF393235 HSA393235:HSB393235 IBW393235:IBX393235 ILS393235:ILT393235 IVO393235:IVP393235 JFK393235:JFL393235 JPG393235:JPH393235 JZC393235:JZD393235 KIY393235:KIZ393235 KSU393235:KSV393235 LCQ393235:LCR393235 LMM393235:LMN393235 LWI393235:LWJ393235 MGE393235:MGF393235 MQA393235:MQB393235 MZW393235:MZX393235 NJS393235:NJT393235 NTO393235:NTP393235 ODK393235:ODL393235 ONG393235:ONH393235 OXC393235:OXD393235 PGY393235:PGZ393235 PQU393235:PQV393235 QAQ393235:QAR393235 QKM393235:QKN393235 QUI393235:QUJ393235 REE393235:REF393235 ROA393235:ROB393235 RXW393235:RXX393235 SHS393235:SHT393235 SRO393235:SRP393235 TBK393235:TBL393235 TLG393235:TLH393235 TVC393235:TVD393235 UEY393235:UEZ393235 UOU393235:UOV393235 UYQ393235:UYR393235 VIM393235:VIN393235 VSI393235:VSJ393235 WCE393235:WCF393235 WMA393235:WMB393235 WVW393235:WVX393235 O458771:P458771 JK458771:JL458771 TG458771:TH458771 ADC458771:ADD458771 AMY458771:AMZ458771 AWU458771:AWV458771 BGQ458771:BGR458771 BQM458771:BQN458771 CAI458771:CAJ458771 CKE458771:CKF458771 CUA458771:CUB458771 DDW458771:DDX458771 DNS458771:DNT458771 DXO458771:DXP458771 EHK458771:EHL458771 ERG458771:ERH458771 FBC458771:FBD458771 FKY458771:FKZ458771 FUU458771:FUV458771 GEQ458771:GER458771 GOM458771:GON458771 GYI458771:GYJ458771 HIE458771:HIF458771 HSA458771:HSB458771 IBW458771:IBX458771 ILS458771:ILT458771 IVO458771:IVP458771 JFK458771:JFL458771 JPG458771:JPH458771 JZC458771:JZD458771 KIY458771:KIZ458771 KSU458771:KSV458771 LCQ458771:LCR458771 LMM458771:LMN458771 LWI458771:LWJ458771 MGE458771:MGF458771 MQA458771:MQB458771 MZW458771:MZX458771 NJS458771:NJT458771 NTO458771:NTP458771 ODK458771:ODL458771 ONG458771:ONH458771 OXC458771:OXD458771 PGY458771:PGZ458771 PQU458771:PQV458771 QAQ458771:QAR458771 QKM458771:QKN458771 QUI458771:QUJ458771 REE458771:REF458771 ROA458771:ROB458771 RXW458771:RXX458771 SHS458771:SHT458771 SRO458771:SRP458771 TBK458771:TBL458771 TLG458771:TLH458771 TVC458771:TVD458771 UEY458771:UEZ458771 UOU458771:UOV458771 UYQ458771:UYR458771 VIM458771:VIN458771 VSI458771:VSJ458771 WCE458771:WCF458771 WMA458771:WMB458771 WVW458771:WVX458771 O524307:P524307 JK524307:JL524307 TG524307:TH524307 ADC524307:ADD524307 AMY524307:AMZ524307 AWU524307:AWV524307 BGQ524307:BGR524307 BQM524307:BQN524307 CAI524307:CAJ524307 CKE524307:CKF524307 CUA524307:CUB524307 DDW524307:DDX524307 DNS524307:DNT524307 DXO524307:DXP524307 EHK524307:EHL524307 ERG524307:ERH524307 FBC524307:FBD524307 FKY524307:FKZ524307 FUU524307:FUV524307 GEQ524307:GER524307 GOM524307:GON524307 GYI524307:GYJ524307 HIE524307:HIF524307 HSA524307:HSB524307 IBW524307:IBX524307 ILS524307:ILT524307 IVO524307:IVP524307 JFK524307:JFL524307 JPG524307:JPH524307 JZC524307:JZD524307 KIY524307:KIZ524307 KSU524307:KSV524307 LCQ524307:LCR524307 LMM524307:LMN524307 LWI524307:LWJ524307 MGE524307:MGF524307 MQA524307:MQB524307 MZW524307:MZX524307 NJS524307:NJT524307 NTO524307:NTP524307 ODK524307:ODL524307 ONG524307:ONH524307 OXC524307:OXD524307 PGY524307:PGZ524307 PQU524307:PQV524307 QAQ524307:QAR524307 QKM524307:QKN524307 QUI524307:QUJ524307 REE524307:REF524307 ROA524307:ROB524307 RXW524307:RXX524307 SHS524307:SHT524307 SRO524307:SRP524307 TBK524307:TBL524307 TLG524307:TLH524307 TVC524307:TVD524307 UEY524307:UEZ524307 UOU524307:UOV524307 UYQ524307:UYR524307 VIM524307:VIN524307 VSI524307:VSJ524307 WCE524307:WCF524307 WMA524307:WMB524307 WVW524307:WVX524307 O589843:P589843 JK589843:JL589843 TG589843:TH589843 ADC589843:ADD589843 AMY589843:AMZ589843 AWU589843:AWV589843 BGQ589843:BGR589843 BQM589843:BQN589843 CAI589843:CAJ589843 CKE589843:CKF589843 CUA589843:CUB589843 DDW589843:DDX589843 DNS589843:DNT589843 DXO589843:DXP589843 EHK589843:EHL589843 ERG589843:ERH589843 FBC589843:FBD589843 FKY589843:FKZ589843 FUU589843:FUV589843 GEQ589843:GER589843 GOM589843:GON589843 GYI589843:GYJ589843 HIE589843:HIF589843 HSA589843:HSB589843 IBW589843:IBX589843 ILS589843:ILT589843 IVO589843:IVP589843 JFK589843:JFL589843 JPG589843:JPH589843 JZC589843:JZD589843 KIY589843:KIZ589843 KSU589843:KSV589843 LCQ589843:LCR589843 LMM589843:LMN589843 LWI589843:LWJ589843 MGE589843:MGF589843 MQA589843:MQB589843 MZW589843:MZX589843 NJS589843:NJT589843 NTO589843:NTP589843 ODK589843:ODL589843 ONG589843:ONH589843 OXC589843:OXD589843 PGY589843:PGZ589843 PQU589843:PQV589843 QAQ589843:QAR589843 QKM589843:QKN589843 QUI589843:QUJ589843 REE589843:REF589843 ROA589843:ROB589843 RXW589843:RXX589843 SHS589843:SHT589843 SRO589843:SRP589843 TBK589843:TBL589843 TLG589843:TLH589843 TVC589843:TVD589843 UEY589843:UEZ589843 UOU589843:UOV589843 UYQ589843:UYR589843 VIM589843:VIN589843 VSI589843:VSJ589843 WCE589843:WCF589843 WMA589843:WMB589843 WVW589843:WVX589843 O655379:P655379 JK655379:JL655379 TG655379:TH655379 ADC655379:ADD655379 AMY655379:AMZ655379 AWU655379:AWV655379 BGQ655379:BGR655379 BQM655379:BQN655379 CAI655379:CAJ655379 CKE655379:CKF655379 CUA655379:CUB655379 DDW655379:DDX655379 DNS655379:DNT655379 DXO655379:DXP655379 EHK655379:EHL655379 ERG655379:ERH655379 FBC655379:FBD655379 FKY655379:FKZ655379 FUU655379:FUV655379 GEQ655379:GER655379 GOM655379:GON655379 GYI655379:GYJ655379 HIE655379:HIF655379 HSA655379:HSB655379 IBW655379:IBX655379 ILS655379:ILT655379 IVO655379:IVP655379 JFK655379:JFL655379 JPG655379:JPH655379 JZC655379:JZD655379 KIY655379:KIZ655379 KSU655379:KSV655379 LCQ655379:LCR655379 LMM655379:LMN655379 LWI655379:LWJ655379 MGE655379:MGF655379 MQA655379:MQB655379 MZW655379:MZX655379 NJS655379:NJT655379 NTO655379:NTP655379 ODK655379:ODL655379 ONG655379:ONH655379 OXC655379:OXD655379 PGY655379:PGZ655379 PQU655379:PQV655379 QAQ655379:QAR655379 QKM655379:QKN655379 QUI655379:QUJ655379 REE655379:REF655379 ROA655379:ROB655379 RXW655379:RXX655379 SHS655379:SHT655379 SRO655379:SRP655379 TBK655379:TBL655379 TLG655379:TLH655379 TVC655379:TVD655379 UEY655379:UEZ655379 UOU655379:UOV655379 UYQ655379:UYR655379 VIM655379:VIN655379 VSI655379:VSJ655379 WCE655379:WCF655379 WMA655379:WMB655379 WVW655379:WVX655379 O720915:P720915 JK720915:JL720915 TG720915:TH720915 ADC720915:ADD720915 AMY720915:AMZ720915 AWU720915:AWV720915 BGQ720915:BGR720915 BQM720915:BQN720915 CAI720915:CAJ720915 CKE720915:CKF720915 CUA720915:CUB720915 DDW720915:DDX720915 DNS720915:DNT720915 DXO720915:DXP720915 EHK720915:EHL720915 ERG720915:ERH720915 FBC720915:FBD720915 FKY720915:FKZ720915 FUU720915:FUV720915 GEQ720915:GER720915 GOM720915:GON720915 GYI720915:GYJ720915 HIE720915:HIF720915 HSA720915:HSB720915 IBW720915:IBX720915 ILS720915:ILT720915 IVO720915:IVP720915 JFK720915:JFL720915 JPG720915:JPH720915 JZC720915:JZD720915 KIY720915:KIZ720915 KSU720915:KSV720915 LCQ720915:LCR720915 LMM720915:LMN720915 LWI720915:LWJ720915 MGE720915:MGF720915 MQA720915:MQB720915 MZW720915:MZX720915 NJS720915:NJT720915 NTO720915:NTP720915 ODK720915:ODL720915 ONG720915:ONH720915 OXC720915:OXD720915 PGY720915:PGZ720915 PQU720915:PQV720915 QAQ720915:QAR720915 QKM720915:QKN720915 QUI720915:QUJ720915 REE720915:REF720915 ROA720915:ROB720915 RXW720915:RXX720915 SHS720915:SHT720915 SRO720915:SRP720915 TBK720915:TBL720915 TLG720915:TLH720915 TVC720915:TVD720915 UEY720915:UEZ720915 UOU720915:UOV720915 UYQ720915:UYR720915 VIM720915:VIN720915 VSI720915:VSJ720915 WCE720915:WCF720915 WMA720915:WMB720915 WVW720915:WVX720915 O786451:P786451 JK786451:JL786451 TG786451:TH786451 ADC786451:ADD786451 AMY786451:AMZ786451 AWU786451:AWV786451 BGQ786451:BGR786451 BQM786451:BQN786451 CAI786451:CAJ786451 CKE786451:CKF786451 CUA786451:CUB786451 DDW786451:DDX786451 DNS786451:DNT786451 DXO786451:DXP786451 EHK786451:EHL786451 ERG786451:ERH786451 FBC786451:FBD786451 FKY786451:FKZ786451 FUU786451:FUV786451 GEQ786451:GER786451 GOM786451:GON786451 GYI786451:GYJ786451 HIE786451:HIF786451 HSA786451:HSB786451 IBW786451:IBX786451 ILS786451:ILT786451 IVO786451:IVP786451 JFK786451:JFL786451 JPG786451:JPH786451 JZC786451:JZD786451 KIY786451:KIZ786451 KSU786451:KSV786451 LCQ786451:LCR786451 LMM786451:LMN786451 LWI786451:LWJ786451 MGE786451:MGF786451 MQA786451:MQB786451 MZW786451:MZX786451 NJS786451:NJT786451 NTO786451:NTP786451 ODK786451:ODL786451 ONG786451:ONH786451 OXC786451:OXD786451 PGY786451:PGZ786451 PQU786451:PQV786451 QAQ786451:QAR786451 QKM786451:QKN786451 QUI786451:QUJ786451 REE786451:REF786451 ROA786451:ROB786451 RXW786451:RXX786451 SHS786451:SHT786451 SRO786451:SRP786451 TBK786451:TBL786451 TLG786451:TLH786451 TVC786451:TVD786451 UEY786451:UEZ786451 UOU786451:UOV786451 UYQ786451:UYR786451 VIM786451:VIN786451 VSI786451:VSJ786451 WCE786451:WCF786451 WMA786451:WMB786451 WVW786451:WVX786451 O851987:P851987 JK851987:JL851987 TG851987:TH851987 ADC851987:ADD851987 AMY851987:AMZ851987 AWU851987:AWV851987 BGQ851987:BGR851987 BQM851987:BQN851987 CAI851987:CAJ851987 CKE851987:CKF851987 CUA851987:CUB851987 DDW851987:DDX851987 DNS851987:DNT851987 DXO851987:DXP851987 EHK851987:EHL851987 ERG851987:ERH851987 FBC851987:FBD851987 FKY851987:FKZ851987 FUU851987:FUV851987 GEQ851987:GER851987 GOM851987:GON851987 GYI851987:GYJ851987 HIE851987:HIF851987 HSA851987:HSB851987 IBW851987:IBX851987 ILS851987:ILT851987 IVO851987:IVP851987 JFK851987:JFL851987 JPG851987:JPH851987 JZC851987:JZD851987 KIY851987:KIZ851987 KSU851987:KSV851987 LCQ851987:LCR851987 LMM851987:LMN851987 LWI851987:LWJ851987 MGE851987:MGF851987 MQA851987:MQB851987 MZW851987:MZX851987 NJS851987:NJT851987 NTO851987:NTP851987 ODK851987:ODL851987 ONG851987:ONH851987 OXC851987:OXD851987 PGY851987:PGZ851987 PQU851987:PQV851987 QAQ851987:QAR851987 QKM851987:QKN851987 QUI851987:QUJ851987 REE851987:REF851987 ROA851987:ROB851987 RXW851987:RXX851987 SHS851987:SHT851987 SRO851987:SRP851987 TBK851987:TBL851987 TLG851987:TLH851987 TVC851987:TVD851987 UEY851987:UEZ851987 UOU851987:UOV851987 UYQ851987:UYR851987 VIM851987:VIN851987 VSI851987:VSJ851987 WCE851987:WCF851987 WMA851987:WMB851987 WVW851987:WVX851987 O917523:P917523 JK917523:JL917523 TG917523:TH917523 ADC917523:ADD917523 AMY917523:AMZ917523 AWU917523:AWV917523 BGQ917523:BGR917523 BQM917523:BQN917523 CAI917523:CAJ917523 CKE917523:CKF917523 CUA917523:CUB917523 DDW917523:DDX917523 DNS917523:DNT917523 DXO917523:DXP917523 EHK917523:EHL917523 ERG917523:ERH917523 FBC917523:FBD917523 FKY917523:FKZ917523 FUU917523:FUV917523 GEQ917523:GER917523 GOM917523:GON917523 GYI917523:GYJ917523 HIE917523:HIF917523 HSA917523:HSB917523 IBW917523:IBX917523 ILS917523:ILT917523 IVO917523:IVP917523 JFK917523:JFL917523 JPG917523:JPH917523 JZC917523:JZD917523 KIY917523:KIZ917523 KSU917523:KSV917523 LCQ917523:LCR917523 LMM917523:LMN917523 LWI917523:LWJ917523 MGE917523:MGF917523 MQA917523:MQB917523 MZW917523:MZX917523 NJS917523:NJT917523 NTO917523:NTP917523 ODK917523:ODL917523 ONG917523:ONH917523 OXC917523:OXD917523 PGY917523:PGZ917523 PQU917523:PQV917523 QAQ917523:QAR917523 QKM917523:QKN917523 QUI917523:QUJ917523 REE917523:REF917523 ROA917523:ROB917523 RXW917523:RXX917523 SHS917523:SHT917523 SRO917523:SRP917523 TBK917523:TBL917523 TLG917523:TLH917523 TVC917523:TVD917523 UEY917523:UEZ917523 UOU917523:UOV917523 UYQ917523:UYR917523 VIM917523:VIN917523 VSI917523:VSJ917523 WCE917523:WCF917523 WMA917523:WMB917523 WVW917523:WVX917523 O983059:P983059 JK983059:JL983059 TG983059:TH983059 ADC983059:ADD983059 AMY983059:AMZ983059 AWU983059:AWV983059 BGQ983059:BGR983059 BQM983059:BQN983059 CAI983059:CAJ983059 CKE983059:CKF983059 CUA983059:CUB983059 DDW983059:DDX983059 DNS983059:DNT983059 DXO983059:DXP983059 EHK983059:EHL983059 ERG983059:ERH983059 FBC983059:FBD983059 FKY983059:FKZ983059 FUU983059:FUV983059 GEQ983059:GER983059 GOM983059:GON983059 GYI983059:GYJ983059 HIE983059:HIF983059 HSA983059:HSB983059 IBW983059:IBX983059 ILS983059:ILT983059 IVO983059:IVP983059 JFK983059:JFL983059 JPG983059:JPH983059 JZC983059:JZD983059 KIY983059:KIZ983059 KSU983059:KSV983059 LCQ983059:LCR983059 LMM983059:LMN983059 LWI983059:LWJ983059 MGE983059:MGF983059 MQA983059:MQB983059 MZW983059:MZX983059 NJS983059:NJT983059 NTO983059:NTP983059 ODK983059:ODL983059 ONG983059:ONH983059 OXC983059:OXD983059 PGY983059:PGZ983059 PQU983059:PQV983059 QAQ983059:QAR983059 QKM983059:QKN983059 QUI983059:QUJ983059 REE983059:REF983059 ROA983059:ROB983059 RXW983059:RXX983059 SHS983059:SHT983059 SRO983059:SRP983059 TBK983059:TBL983059 TLG983059:TLH983059 TVC983059:TVD983059 UEY983059:UEZ983059 UOU983059:UOV983059 UYQ983059:UYR983059 VIM983059:VIN983059 VSI983059:VSJ983059 WCE983059:WCF983059 WMA983059:WMB983059 WVW983059:WVX983059 W8:X9 JS8:JT9 TO8:TP9 ADK8:ADL9 ANG8:ANH9 AXC8:AXD9 BGY8:BGZ9 BQU8:BQV9 CAQ8:CAR9 CKM8:CKN9 CUI8:CUJ9 DEE8:DEF9 DOA8:DOB9 DXW8:DXX9 EHS8:EHT9 ERO8:ERP9 FBK8:FBL9 FLG8:FLH9 FVC8:FVD9 GEY8:GEZ9 GOU8:GOV9 GYQ8:GYR9 HIM8:HIN9 HSI8:HSJ9 ICE8:ICF9 IMA8:IMB9 IVW8:IVX9 JFS8:JFT9 JPO8:JPP9 JZK8:JZL9 KJG8:KJH9 KTC8:KTD9 LCY8:LCZ9 LMU8:LMV9 LWQ8:LWR9 MGM8:MGN9 MQI8:MQJ9 NAE8:NAF9 NKA8:NKB9 NTW8:NTX9 ODS8:ODT9 ONO8:ONP9 OXK8:OXL9 PHG8:PHH9 PRC8:PRD9 QAY8:QAZ9 QKU8:QKV9 QUQ8:QUR9 REM8:REN9 ROI8:ROJ9 RYE8:RYF9 SIA8:SIB9 SRW8:SRX9 TBS8:TBT9 TLO8:TLP9 TVK8:TVL9 UFG8:UFH9 UPC8:UPD9 UYY8:UYZ9 VIU8:VIV9 VSQ8:VSR9 WCM8:WCN9 WMI8:WMJ9 WWE8:WWF9 W65544:X65545 JS65544:JT65545 TO65544:TP65545 ADK65544:ADL65545 ANG65544:ANH65545 AXC65544:AXD65545 BGY65544:BGZ65545 BQU65544:BQV65545 CAQ65544:CAR65545 CKM65544:CKN65545 CUI65544:CUJ65545 DEE65544:DEF65545 DOA65544:DOB65545 DXW65544:DXX65545 EHS65544:EHT65545 ERO65544:ERP65545 FBK65544:FBL65545 FLG65544:FLH65545 FVC65544:FVD65545 GEY65544:GEZ65545 GOU65544:GOV65545 GYQ65544:GYR65545 HIM65544:HIN65545 HSI65544:HSJ65545 ICE65544:ICF65545 IMA65544:IMB65545 IVW65544:IVX65545 JFS65544:JFT65545 JPO65544:JPP65545 JZK65544:JZL65545 KJG65544:KJH65545 KTC65544:KTD65545 LCY65544:LCZ65545 LMU65544:LMV65545 LWQ65544:LWR65545 MGM65544:MGN65545 MQI65544:MQJ65545 NAE65544:NAF65545 NKA65544:NKB65545 NTW65544:NTX65545 ODS65544:ODT65545 ONO65544:ONP65545 OXK65544:OXL65545 PHG65544:PHH65545 PRC65544:PRD65545 QAY65544:QAZ65545 QKU65544:QKV65545 QUQ65544:QUR65545 REM65544:REN65545 ROI65544:ROJ65545 RYE65544:RYF65545 SIA65544:SIB65545 SRW65544:SRX65545 TBS65544:TBT65545 TLO65544:TLP65545 TVK65544:TVL65545 UFG65544:UFH65545 UPC65544:UPD65545 UYY65544:UYZ65545 VIU65544:VIV65545 VSQ65544:VSR65545 WCM65544:WCN65545 WMI65544:WMJ65545 WWE65544:WWF65545 W131080:X131081 JS131080:JT131081 TO131080:TP131081 ADK131080:ADL131081 ANG131080:ANH131081 AXC131080:AXD131081 BGY131080:BGZ131081 BQU131080:BQV131081 CAQ131080:CAR131081 CKM131080:CKN131081 CUI131080:CUJ131081 DEE131080:DEF131081 DOA131080:DOB131081 DXW131080:DXX131081 EHS131080:EHT131081 ERO131080:ERP131081 FBK131080:FBL131081 FLG131080:FLH131081 FVC131080:FVD131081 GEY131080:GEZ131081 GOU131080:GOV131081 GYQ131080:GYR131081 HIM131080:HIN131081 HSI131080:HSJ131081 ICE131080:ICF131081 IMA131080:IMB131081 IVW131080:IVX131081 JFS131080:JFT131081 JPO131080:JPP131081 JZK131080:JZL131081 KJG131080:KJH131081 KTC131080:KTD131081 LCY131080:LCZ131081 LMU131080:LMV131081 LWQ131080:LWR131081 MGM131080:MGN131081 MQI131080:MQJ131081 NAE131080:NAF131081 NKA131080:NKB131081 NTW131080:NTX131081 ODS131080:ODT131081 ONO131080:ONP131081 OXK131080:OXL131081 PHG131080:PHH131081 PRC131080:PRD131081 QAY131080:QAZ131081 QKU131080:QKV131081 QUQ131080:QUR131081 REM131080:REN131081 ROI131080:ROJ131081 RYE131080:RYF131081 SIA131080:SIB131081 SRW131080:SRX131081 TBS131080:TBT131081 TLO131080:TLP131081 TVK131080:TVL131081 UFG131080:UFH131081 UPC131080:UPD131081 UYY131080:UYZ131081 VIU131080:VIV131081 VSQ131080:VSR131081 WCM131080:WCN131081 WMI131080:WMJ131081 WWE131080:WWF131081 W196616:X196617 JS196616:JT196617 TO196616:TP196617 ADK196616:ADL196617 ANG196616:ANH196617 AXC196616:AXD196617 BGY196616:BGZ196617 BQU196616:BQV196617 CAQ196616:CAR196617 CKM196616:CKN196617 CUI196616:CUJ196617 DEE196616:DEF196617 DOA196616:DOB196617 DXW196616:DXX196617 EHS196616:EHT196617 ERO196616:ERP196617 FBK196616:FBL196617 FLG196616:FLH196617 FVC196616:FVD196617 GEY196616:GEZ196617 GOU196616:GOV196617 GYQ196616:GYR196617 HIM196616:HIN196617 HSI196616:HSJ196617 ICE196616:ICF196617 IMA196616:IMB196617 IVW196616:IVX196617 JFS196616:JFT196617 JPO196616:JPP196617 JZK196616:JZL196617 KJG196616:KJH196617 KTC196616:KTD196617 LCY196616:LCZ196617 LMU196616:LMV196617 LWQ196616:LWR196617 MGM196616:MGN196617 MQI196616:MQJ196617 NAE196616:NAF196617 NKA196616:NKB196617 NTW196616:NTX196617 ODS196616:ODT196617 ONO196616:ONP196617 OXK196616:OXL196617 PHG196616:PHH196617 PRC196616:PRD196617 QAY196616:QAZ196617 QKU196616:QKV196617 QUQ196616:QUR196617 REM196616:REN196617 ROI196616:ROJ196617 RYE196616:RYF196617 SIA196616:SIB196617 SRW196616:SRX196617 TBS196616:TBT196617 TLO196616:TLP196617 TVK196616:TVL196617 UFG196616:UFH196617 UPC196616:UPD196617 UYY196616:UYZ196617 VIU196616:VIV196617 VSQ196616:VSR196617 WCM196616:WCN196617 WMI196616:WMJ196617 WWE196616:WWF196617 W262152:X262153 JS262152:JT262153 TO262152:TP262153 ADK262152:ADL262153 ANG262152:ANH262153 AXC262152:AXD262153 BGY262152:BGZ262153 BQU262152:BQV262153 CAQ262152:CAR262153 CKM262152:CKN262153 CUI262152:CUJ262153 DEE262152:DEF262153 DOA262152:DOB262153 DXW262152:DXX262153 EHS262152:EHT262153 ERO262152:ERP262153 FBK262152:FBL262153 FLG262152:FLH262153 FVC262152:FVD262153 GEY262152:GEZ262153 GOU262152:GOV262153 GYQ262152:GYR262153 HIM262152:HIN262153 HSI262152:HSJ262153 ICE262152:ICF262153 IMA262152:IMB262153 IVW262152:IVX262153 JFS262152:JFT262153 JPO262152:JPP262153 JZK262152:JZL262153 KJG262152:KJH262153 KTC262152:KTD262153 LCY262152:LCZ262153 LMU262152:LMV262153 LWQ262152:LWR262153 MGM262152:MGN262153 MQI262152:MQJ262153 NAE262152:NAF262153 NKA262152:NKB262153 NTW262152:NTX262153 ODS262152:ODT262153 ONO262152:ONP262153 OXK262152:OXL262153 PHG262152:PHH262153 PRC262152:PRD262153 QAY262152:QAZ262153 QKU262152:QKV262153 QUQ262152:QUR262153 REM262152:REN262153 ROI262152:ROJ262153 RYE262152:RYF262153 SIA262152:SIB262153 SRW262152:SRX262153 TBS262152:TBT262153 TLO262152:TLP262153 TVK262152:TVL262153 UFG262152:UFH262153 UPC262152:UPD262153 UYY262152:UYZ262153 VIU262152:VIV262153 VSQ262152:VSR262153 WCM262152:WCN262153 WMI262152:WMJ262153 WWE262152:WWF262153 W327688:X327689 JS327688:JT327689 TO327688:TP327689 ADK327688:ADL327689 ANG327688:ANH327689 AXC327688:AXD327689 BGY327688:BGZ327689 BQU327688:BQV327689 CAQ327688:CAR327689 CKM327688:CKN327689 CUI327688:CUJ327689 DEE327688:DEF327689 DOA327688:DOB327689 DXW327688:DXX327689 EHS327688:EHT327689 ERO327688:ERP327689 FBK327688:FBL327689 FLG327688:FLH327689 FVC327688:FVD327689 GEY327688:GEZ327689 GOU327688:GOV327689 GYQ327688:GYR327689 HIM327688:HIN327689 HSI327688:HSJ327689 ICE327688:ICF327689 IMA327688:IMB327689 IVW327688:IVX327689 JFS327688:JFT327689 JPO327688:JPP327689 JZK327688:JZL327689 KJG327688:KJH327689 KTC327688:KTD327689 LCY327688:LCZ327689 LMU327688:LMV327689 LWQ327688:LWR327689 MGM327688:MGN327689 MQI327688:MQJ327689 NAE327688:NAF327689 NKA327688:NKB327689 NTW327688:NTX327689 ODS327688:ODT327689 ONO327688:ONP327689 OXK327688:OXL327689 PHG327688:PHH327689 PRC327688:PRD327689 QAY327688:QAZ327689 QKU327688:QKV327689 QUQ327688:QUR327689 REM327688:REN327689 ROI327688:ROJ327689 RYE327688:RYF327689 SIA327688:SIB327689 SRW327688:SRX327689 TBS327688:TBT327689 TLO327688:TLP327689 TVK327688:TVL327689 UFG327688:UFH327689 UPC327688:UPD327689 UYY327688:UYZ327689 VIU327688:VIV327689 VSQ327688:VSR327689 WCM327688:WCN327689 WMI327688:WMJ327689 WWE327688:WWF327689 W393224:X393225 JS393224:JT393225 TO393224:TP393225 ADK393224:ADL393225 ANG393224:ANH393225 AXC393224:AXD393225 BGY393224:BGZ393225 BQU393224:BQV393225 CAQ393224:CAR393225 CKM393224:CKN393225 CUI393224:CUJ393225 DEE393224:DEF393225 DOA393224:DOB393225 DXW393224:DXX393225 EHS393224:EHT393225 ERO393224:ERP393225 FBK393224:FBL393225 FLG393224:FLH393225 FVC393224:FVD393225 GEY393224:GEZ393225 GOU393224:GOV393225 GYQ393224:GYR393225 HIM393224:HIN393225 HSI393224:HSJ393225 ICE393224:ICF393225 IMA393224:IMB393225 IVW393224:IVX393225 JFS393224:JFT393225 JPO393224:JPP393225 JZK393224:JZL393225 KJG393224:KJH393225 KTC393224:KTD393225 LCY393224:LCZ393225 LMU393224:LMV393225 LWQ393224:LWR393225 MGM393224:MGN393225 MQI393224:MQJ393225 NAE393224:NAF393225 NKA393224:NKB393225 NTW393224:NTX393225 ODS393224:ODT393225 ONO393224:ONP393225 OXK393224:OXL393225 PHG393224:PHH393225 PRC393224:PRD393225 QAY393224:QAZ393225 QKU393224:QKV393225 QUQ393224:QUR393225 REM393224:REN393225 ROI393224:ROJ393225 RYE393224:RYF393225 SIA393224:SIB393225 SRW393224:SRX393225 TBS393224:TBT393225 TLO393224:TLP393225 TVK393224:TVL393225 UFG393224:UFH393225 UPC393224:UPD393225 UYY393224:UYZ393225 VIU393224:VIV393225 VSQ393224:VSR393225 WCM393224:WCN393225 WMI393224:WMJ393225 WWE393224:WWF393225 W458760:X458761 JS458760:JT458761 TO458760:TP458761 ADK458760:ADL458761 ANG458760:ANH458761 AXC458760:AXD458761 BGY458760:BGZ458761 BQU458760:BQV458761 CAQ458760:CAR458761 CKM458760:CKN458761 CUI458760:CUJ458761 DEE458760:DEF458761 DOA458760:DOB458761 DXW458760:DXX458761 EHS458760:EHT458761 ERO458760:ERP458761 FBK458760:FBL458761 FLG458760:FLH458761 FVC458760:FVD458761 GEY458760:GEZ458761 GOU458760:GOV458761 GYQ458760:GYR458761 HIM458760:HIN458761 HSI458760:HSJ458761 ICE458760:ICF458761 IMA458760:IMB458761 IVW458760:IVX458761 JFS458760:JFT458761 JPO458760:JPP458761 JZK458760:JZL458761 KJG458760:KJH458761 KTC458760:KTD458761 LCY458760:LCZ458761 LMU458760:LMV458761 LWQ458760:LWR458761 MGM458760:MGN458761 MQI458760:MQJ458761 NAE458760:NAF458761 NKA458760:NKB458761 NTW458760:NTX458761 ODS458760:ODT458761 ONO458760:ONP458761 OXK458760:OXL458761 PHG458760:PHH458761 PRC458760:PRD458761 QAY458760:QAZ458761 QKU458760:QKV458761 QUQ458760:QUR458761 REM458760:REN458761 ROI458760:ROJ458761 RYE458760:RYF458761 SIA458760:SIB458761 SRW458760:SRX458761 TBS458760:TBT458761 TLO458760:TLP458761 TVK458760:TVL458761 UFG458760:UFH458761 UPC458760:UPD458761 UYY458760:UYZ458761 VIU458760:VIV458761 VSQ458760:VSR458761 WCM458760:WCN458761 WMI458760:WMJ458761 WWE458760:WWF458761 W524296:X524297 JS524296:JT524297 TO524296:TP524297 ADK524296:ADL524297 ANG524296:ANH524297 AXC524296:AXD524297 BGY524296:BGZ524297 BQU524296:BQV524297 CAQ524296:CAR524297 CKM524296:CKN524297 CUI524296:CUJ524297 DEE524296:DEF524297 DOA524296:DOB524297 DXW524296:DXX524297 EHS524296:EHT524297 ERO524296:ERP524297 FBK524296:FBL524297 FLG524296:FLH524297 FVC524296:FVD524297 GEY524296:GEZ524297 GOU524296:GOV524297 GYQ524296:GYR524297 HIM524296:HIN524297 HSI524296:HSJ524297 ICE524296:ICF524297 IMA524296:IMB524297 IVW524296:IVX524297 JFS524296:JFT524297 JPO524296:JPP524297 JZK524296:JZL524297 KJG524296:KJH524297 KTC524296:KTD524297 LCY524296:LCZ524297 LMU524296:LMV524297 LWQ524296:LWR524297 MGM524296:MGN524297 MQI524296:MQJ524297 NAE524296:NAF524297 NKA524296:NKB524297 NTW524296:NTX524297 ODS524296:ODT524297 ONO524296:ONP524297 OXK524296:OXL524297 PHG524296:PHH524297 PRC524296:PRD524297 QAY524296:QAZ524297 QKU524296:QKV524297 QUQ524296:QUR524297 REM524296:REN524297 ROI524296:ROJ524297 RYE524296:RYF524297 SIA524296:SIB524297 SRW524296:SRX524297 TBS524296:TBT524297 TLO524296:TLP524297 TVK524296:TVL524297 UFG524296:UFH524297 UPC524296:UPD524297 UYY524296:UYZ524297 VIU524296:VIV524297 VSQ524296:VSR524297 WCM524296:WCN524297 WMI524296:WMJ524297 WWE524296:WWF524297 W589832:X589833 JS589832:JT589833 TO589832:TP589833 ADK589832:ADL589833 ANG589832:ANH589833 AXC589832:AXD589833 BGY589832:BGZ589833 BQU589832:BQV589833 CAQ589832:CAR589833 CKM589832:CKN589833 CUI589832:CUJ589833 DEE589832:DEF589833 DOA589832:DOB589833 DXW589832:DXX589833 EHS589832:EHT589833 ERO589832:ERP589833 FBK589832:FBL589833 FLG589832:FLH589833 FVC589832:FVD589833 GEY589832:GEZ589833 GOU589832:GOV589833 GYQ589832:GYR589833 HIM589832:HIN589833 HSI589832:HSJ589833 ICE589832:ICF589833 IMA589832:IMB589833 IVW589832:IVX589833 JFS589832:JFT589833 JPO589832:JPP589833 JZK589832:JZL589833 KJG589832:KJH589833 KTC589832:KTD589833 LCY589832:LCZ589833 LMU589832:LMV589833 LWQ589832:LWR589833 MGM589832:MGN589833 MQI589832:MQJ589833 NAE589832:NAF589833 NKA589832:NKB589833 NTW589832:NTX589833 ODS589832:ODT589833 ONO589832:ONP589833 OXK589832:OXL589833 PHG589832:PHH589833 PRC589832:PRD589833 QAY589832:QAZ589833 QKU589832:QKV589833 QUQ589832:QUR589833 REM589832:REN589833 ROI589832:ROJ589833 RYE589832:RYF589833 SIA589832:SIB589833 SRW589832:SRX589833 TBS589832:TBT589833 TLO589832:TLP589833 TVK589832:TVL589833 UFG589832:UFH589833 UPC589832:UPD589833 UYY589832:UYZ589833 VIU589832:VIV589833 VSQ589832:VSR589833 WCM589832:WCN589833 WMI589832:WMJ589833 WWE589832:WWF589833 W655368:X655369 JS655368:JT655369 TO655368:TP655369 ADK655368:ADL655369 ANG655368:ANH655369 AXC655368:AXD655369 BGY655368:BGZ655369 BQU655368:BQV655369 CAQ655368:CAR655369 CKM655368:CKN655369 CUI655368:CUJ655369 DEE655368:DEF655369 DOA655368:DOB655369 DXW655368:DXX655369 EHS655368:EHT655369 ERO655368:ERP655369 FBK655368:FBL655369 FLG655368:FLH655369 FVC655368:FVD655369 GEY655368:GEZ655369 GOU655368:GOV655369 GYQ655368:GYR655369 HIM655368:HIN655369 HSI655368:HSJ655369 ICE655368:ICF655369 IMA655368:IMB655369 IVW655368:IVX655369 JFS655368:JFT655369 JPO655368:JPP655369 JZK655368:JZL655369 KJG655368:KJH655369 KTC655368:KTD655369 LCY655368:LCZ655369 LMU655368:LMV655369 LWQ655368:LWR655369 MGM655368:MGN655369 MQI655368:MQJ655369 NAE655368:NAF655369 NKA655368:NKB655369 NTW655368:NTX655369 ODS655368:ODT655369 ONO655368:ONP655369 OXK655368:OXL655369 PHG655368:PHH655369 PRC655368:PRD655369 QAY655368:QAZ655369 QKU655368:QKV655369 QUQ655368:QUR655369 REM655368:REN655369 ROI655368:ROJ655369 RYE655368:RYF655369 SIA655368:SIB655369 SRW655368:SRX655369 TBS655368:TBT655369 TLO655368:TLP655369 TVK655368:TVL655369 UFG655368:UFH655369 UPC655368:UPD655369 UYY655368:UYZ655369 VIU655368:VIV655369 VSQ655368:VSR655369 WCM655368:WCN655369 WMI655368:WMJ655369 WWE655368:WWF655369 W720904:X720905 JS720904:JT720905 TO720904:TP720905 ADK720904:ADL720905 ANG720904:ANH720905 AXC720904:AXD720905 BGY720904:BGZ720905 BQU720904:BQV720905 CAQ720904:CAR720905 CKM720904:CKN720905 CUI720904:CUJ720905 DEE720904:DEF720905 DOA720904:DOB720905 DXW720904:DXX720905 EHS720904:EHT720905 ERO720904:ERP720905 FBK720904:FBL720905 FLG720904:FLH720905 FVC720904:FVD720905 GEY720904:GEZ720905 GOU720904:GOV720905 GYQ720904:GYR720905 HIM720904:HIN720905 HSI720904:HSJ720905 ICE720904:ICF720905 IMA720904:IMB720905 IVW720904:IVX720905 JFS720904:JFT720905 JPO720904:JPP720905 JZK720904:JZL720905 KJG720904:KJH720905 KTC720904:KTD720905 LCY720904:LCZ720905 LMU720904:LMV720905 LWQ720904:LWR720905 MGM720904:MGN720905 MQI720904:MQJ720905 NAE720904:NAF720905 NKA720904:NKB720905 NTW720904:NTX720905 ODS720904:ODT720905 ONO720904:ONP720905 OXK720904:OXL720905 PHG720904:PHH720905 PRC720904:PRD720905 QAY720904:QAZ720905 QKU720904:QKV720905 QUQ720904:QUR720905 REM720904:REN720905 ROI720904:ROJ720905 RYE720904:RYF720905 SIA720904:SIB720905 SRW720904:SRX720905 TBS720904:TBT720905 TLO720904:TLP720905 TVK720904:TVL720905 UFG720904:UFH720905 UPC720904:UPD720905 UYY720904:UYZ720905 VIU720904:VIV720905 VSQ720904:VSR720905 WCM720904:WCN720905 WMI720904:WMJ720905 WWE720904:WWF720905 W786440:X786441 JS786440:JT786441 TO786440:TP786441 ADK786440:ADL786441 ANG786440:ANH786441 AXC786440:AXD786441 BGY786440:BGZ786441 BQU786440:BQV786441 CAQ786440:CAR786441 CKM786440:CKN786441 CUI786440:CUJ786441 DEE786440:DEF786441 DOA786440:DOB786441 DXW786440:DXX786441 EHS786440:EHT786441 ERO786440:ERP786441 FBK786440:FBL786441 FLG786440:FLH786441 FVC786440:FVD786441 GEY786440:GEZ786441 GOU786440:GOV786441 GYQ786440:GYR786441 HIM786440:HIN786441 HSI786440:HSJ786441 ICE786440:ICF786441 IMA786440:IMB786441 IVW786440:IVX786441 JFS786440:JFT786441 JPO786440:JPP786441 JZK786440:JZL786441 KJG786440:KJH786441 KTC786440:KTD786441 LCY786440:LCZ786441 LMU786440:LMV786441 LWQ786440:LWR786441 MGM786440:MGN786441 MQI786440:MQJ786441 NAE786440:NAF786441 NKA786440:NKB786441 NTW786440:NTX786441 ODS786440:ODT786441 ONO786440:ONP786441 OXK786440:OXL786441 PHG786440:PHH786441 PRC786440:PRD786441 QAY786440:QAZ786441 QKU786440:QKV786441 QUQ786440:QUR786441 REM786440:REN786441 ROI786440:ROJ786441 RYE786440:RYF786441 SIA786440:SIB786441 SRW786440:SRX786441 TBS786440:TBT786441 TLO786440:TLP786441 TVK786440:TVL786441 UFG786440:UFH786441 UPC786440:UPD786441 UYY786440:UYZ786441 VIU786440:VIV786441 VSQ786440:VSR786441 WCM786440:WCN786441 WMI786440:WMJ786441 WWE786440:WWF786441 W851976:X851977 JS851976:JT851977 TO851976:TP851977 ADK851976:ADL851977 ANG851976:ANH851977 AXC851976:AXD851977 BGY851976:BGZ851977 BQU851976:BQV851977 CAQ851976:CAR851977 CKM851976:CKN851977 CUI851976:CUJ851977 DEE851976:DEF851977 DOA851976:DOB851977 DXW851976:DXX851977 EHS851976:EHT851977 ERO851976:ERP851977 FBK851976:FBL851977 FLG851976:FLH851977 FVC851976:FVD851977 GEY851976:GEZ851977 GOU851976:GOV851977 GYQ851976:GYR851977 HIM851976:HIN851977 HSI851976:HSJ851977 ICE851976:ICF851977 IMA851976:IMB851977 IVW851976:IVX851977 JFS851976:JFT851977 JPO851976:JPP851977 JZK851976:JZL851977 KJG851976:KJH851977 KTC851976:KTD851977 LCY851976:LCZ851977 LMU851976:LMV851977 LWQ851976:LWR851977 MGM851976:MGN851977 MQI851976:MQJ851977 NAE851976:NAF851977 NKA851976:NKB851977 NTW851976:NTX851977 ODS851976:ODT851977 ONO851976:ONP851977 OXK851976:OXL851977 PHG851976:PHH851977 PRC851976:PRD851977 QAY851976:QAZ851977 QKU851976:QKV851977 QUQ851976:QUR851977 REM851976:REN851977 ROI851976:ROJ851977 RYE851976:RYF851977 SIA851976:SIB851977 SRW851976:SRX851977 TBS851976:TBT851977 TLO851976:TLP851977 TVK851976:TVL851977 UFG851976:UFH851977 UPC851976:UPD851977 UYY851976:UYZ851977 VIU851976:VIV851977 VSQ851976:VSR851977 WCM851976:WCN851977 WMI851976:WMJ851977 WWE851976:WWF851977 W917512:X917513 JS917512:JT917513 TO917512:TP917513 ADK917512:ADL917513 ANG917512:ANH917513 AXC917512:AXD917513 BGY917512:BGZ917513 BQU917512:BQV917513 CAQ917512:CAR917513 CKM917512:CKN917513 CUI917512:CUJ917513 DEE917512:DEF917513 DOA917512:DOB917513 DXW917512:DXX917513 EHS917512:EHT917513 ERO917512:ERP917513 FBK917512:FBL917513 FLG917512:FLH917513 FVC917512:FVD917513 GEY917512:GEZ917513 GOU917512:GOV917513 GYQ917512:GYR917513 HIM917512:HIN917513 HSI917512:HSJ917513 ICE917512:ICF917513 IMA917512:IMB917513 IVW917512:IVX917513 JFS917512:JFT917513 JPO917512:JPP917513 JZK917512:JZL917513 KJG917512:KJH917513 KTC917512:KTD917513 LCY917512:LCZ917513 LMU917512:LMV917513 LWQ917512:LWR917513 MGM917512:MGN917513 MQI917512:MQJ917513 NAE917512:NAF917513 NKA917512:NKB917513 NTW917512:NTX917513 ODS917512:ODT917513 ONO917512:ONP917513 OXK917512:OXL917513 PHG917512:PHH917513 PRC917512:PRD917513 QAY917512:QAZ917513 QKU917512:QKV917513 QUQ917512:QUR917513 REM917512:REN917513 ROI917512:ROJ917513 RYE917512:RYF917513 SIA917512:SIB917513 SRW917512:SRX917513 TBS917512:TBT917513 TLO917512:TLP917513 TVK917512:TVL917513 UFG917512:UFH917513 UPC917512:UPD917513 UYY917512:UYZ917513 VIU917512:VIV917513 VSQ917512:VSR917513 WCM917512:WCN917513 WMI917512:WMJ917513 WWE917512:WWF917513 W983048:X983049 JS983048:JT983049 TO983048:TP983049 ADK983048:ADL983049 ANG983048:ANH983049 AXC983048:AXD983049 BGY983048:BGZ983049 BQU983048:BQV983049 CAQ983048:CAR983049 CKM983048:CKN983049 CUI983048:CUJ983049 DEE983048:DEF983049 DOA983048:DOB983049 DXW983048:DXX983049 EHS983048:EHT983049 ERO983048:ERP983049 FBK983048:FBL983049 FLG983048:FLH983049 FVC983048:FVD983049 GEY983048:GEZ983049 GOU983048:GOV983049 GYQ983048:GYR983049 HIM983048:HIN983049 HSI983048:HSJ983049 ICE983048:ICF983049 IMA983048:IMB983049 IVW983048:IVX983049 JFS983048:JFT983049 JPO983048:JPP983049 JZK983048:JZL983049 KJG983048:KJH983049 KTC983048:KTD983049 LCY983048:LCZ983049 LMU983048:LMV983049 LWQ983048:LWR983049 MGM983048:MGN983049 MQI983048:MQJ983049 NAE983048:NAF983049 NKA983048:NKB983049 NTW983048:NTX983049 ODS983048:ODT983049 ONO983048:ONP983049 OXK983048:OXL983049 PHG983048:PHH983049 PRC983048:PRD983049 QAY983048:QAZ983049 QKU983048:QKV983049 QUQ983048:QUR983049 REM983048:REN983049 ROI983048:ROJ983049 RYE983048:RYF983049 SIA983048:SIB983049 SRW983048:SRX983049 TBS983048:TBT983049 TLO983048:TLP983049 TVK983048:TVL983049 UFG983048:UFH983049 UPC983048:UPD983049 UYY983048:UYZ983049 VIU983048:VIV983049 VSQ983048:VSR983049 WCM983048:WCN983049 WMI983048:WMJ983049 WWE983048:WWF983049 U8:V11 JQ8:JR11 TM8:TN11 ADI8:ADJ11 ANE8:ANF11 AXA8:AXB11 BGW8:BGX11 BQS8:BQT11 CAO8:CAP11 CKK8:CKL11 CUG8:CUH11 DEC8:DED11 DNY8:DNZ11 DXU8:DXV11 EHQ8:EHR11 ERM8:ERN11 FBI8:FBJ11 FLE8:FLF11 FVA8:FVB11 GEW8:GEX11 GOS8:GOT11 GYO8:GYP11 HIK8:HIL11 HSG8:HSH11 ICC8:ICD11 ILY8:ILZ11 IVU8:IVV11 JFQ8:JFR11 JPM8:JPN11 JZI8:JZJ11 KJE8:KJF11 KTA8:KTB11 LCW8:LCX11 LMS8:LMT11 LWO8:LWP11 MGK8:MGL11 MQG8:MQH11 NAC8:NAD11 NJY8:NJZ11 NTU8:NTV11 ODQ8:ODR11 ONM8:ONN11 OXI8:OXJ11 PHE8:PHF11 PRA8:PRB11 QAW8:QAX11 QKS8:QKT11 QUO8:QUP11 REK8:REL11 ROG8:ROH11 RYC8:RYD11 SHY8:SHZ11 SRU8:SRV11 TBQ8:TBR11 TLM8:TLN11 TVI8:TVJ11 UFE8:UFF11 UPA8:UPB11 UYW8:UYX11 VIS8:VIT11 VSO8:VSP11 WCK8:WCL11 WMG8:WMH11 WWC8:WWD11 U65544:V65547 JQ65544:JR65547 TM65544:TN65547 ADI65544:ADJ65547 ANE65544:ANF65547 AXA65544:AXB65547 BGW65544:BGX65547 BQS65544:BQT65547 CAO65544:CAP65547 CKK65544:CKL65547 CUG65544:CUH65547 DEC65544:DED65547 DNY65544:DNZ65547 DXU65544:DXV65547 EHQ65544:EHR65547 ERM65544:ERN65547 FBI65544:FBJ65547 FLE65544:FLF65547 FVA65544:FVB65547 GEW65544:GEX65547 GOS65544:GOT65547 GYO65544:GYP65547 HIK65544:HIL65547 HSG65544:HSH65547 ICC65544:ICD65547 ILY65544:ILZ65547 IVU65544:IVV65547 JFQ65544:JFR65547 JPM65544:JPN65547 JZI65544:JZJ65547 KJE65544:KJF65547 KTA65544:KTB65547 LCW65544:LCX65547 LMS65544:LMT65547 LWO65544:LWP65547 MGK65544:MGL65547 MQG65544:MQH65547 NAC65544:NAD65547 NJY65544:NJZ65547 NTU65544:NTV65547 ODQ65544:ODR65547 ONM65544:ONN65547 OXI65544:OXJ65547 PHE65544:PHF65547 PRA65544:PRB65547 QAW65544:QAX65547 QKS65544:QKT65547 QUO65544:QUP65547 REK65544:REL65547 ROG65544:ROH65547 RYC65544:RYD65547 SHY65544:SHZ65547 SRU65544:SRV65547 TBQ65544:TBR65547 TLM65544:TLN65547 TVI65544:TVJ65547 UFE65544:UFF65547 UPA65544:UPB65547 UYW65544:UYX65547 VIS65544:VIT65547 VSO65544:VSP65547 WCK65544:WCL65547 WMG65544:WMH65547 WWC65544:WWD65547 U131080:V131083 JQ131080:JR131083 TM131080:TN131083 ADI131080:ADJ131083 ANE131080:ANF131083 AXA131080:AXB131083 BGW131080:BGX131083 BQS131080:BQT131083 CAO131080:CAP131083 CKK131080:CKL131083 CUG131080:CUH131083 DEC131080:DED131083 DNY131080:DNZ131083 DXU131080:DXV131083 EHQ131080:EHR131083 ERM131080:ERN131083 FBI131080:FBJ131083 FLE131080:FLF131083 FVA131080:FVB131083 GEW131080:GEX131083 GOS131080:GOT131083 GYO131080:GYP131083 HIK131080:HIL131083 HSG131080:HSH131083 ICC131080:ICD131083 ILY131080:ILZ131083 IVU131080:IVV131083 JFQ131080:JFR131083 JPM131080:JPN131083 JZI131080:JZJ131083 KJE131080:KJF131083 KTA131080:KTB131083 LCW131080:LCX131083 LMS131080:LMT131083 LWO131080:LWP131083 MGK131080:MGL131083 MQG131080:MQH131083 NAC131080:NAD131083 NJY131080:NJZ131083 NTU131080:NTV131083 ODQ131080:ODR131083 ONM131080:ONN131083 OXI131080:OXJ131083 PHE131080:PHF131083 PRA131080:PRB131083 QAW131080:QAX131083 QKS131080:QKT131083 QUO131080:QUP131083 REK131080:REL131083 ROG131080:ROH131083 RYC131080:RYD131083 SHY131080:SHZ131083 SRU131080:SRV131083 TBQ131080:TBR131083 TLM131080:TLN131083 TVI131080:TVJ131083 UFE131080:UFF131083 UPA131080:UPB131083 UYW131080:UYX131083 VIS131080:VIT131083 VSO131080:VSP131083 WCK131080:WCL131083 WMG131080:WMH131083 WWC131080:WWD131083 U196616:V196619 JQ196616:JR196619 TM196616:TN196619 ADI196616:ADJ196619 ANE196616:ANF196619 AXA196616:AXB196619 BGW196616:BGX196619 BQS196616:BQT196619 CAO196616:CAP196619 CKK196616:CKL196619 CUG196616:CUH196619 DEC196616:DED196619 DNY196616:DNZ196619 DXU196616:DXV196619 EHQ196616:EHR196619 ERM196616:ERN196619 FBI196616:FBJ196619 FLE196616:FLF196619 FVA196616:FVB196619 GEW196616:GEX196619 GOS196616:GOT196619 GYO196616:GYP196619 HIK196616:HIL196619 HSG196616:HSH196619 ICC196616:ICD196619 ILY196616:ILZ196619 IVU196616:IVV196619 JFQ196616:JFR196619 JPM196616:JPN196619 JZI196616:JZJ196619 KJE196616:KJF196619 KTA196616:KTB196619 LCW196616:LCX196619 LMS196616:LMT196619 LWO196616:LWP196619 MGK196616:MGL196619 MQG196616:MQH196619 NAC196616:NAD196619 NJY196616:NJZ196619 NTU196616:NTV196619 ODQ196616:ODR196619 ONM196616:ONN196619 OXI196616:OXJ196619 PHE196616:PHF196619 PRA196616:PRB196619 QAW196616:QAX196619 QKS196616:QKT196619 QUO196616:QUP196619 REK196616:REL196619 ROG196616:ROH196619 RYC196616:RYD196619 SHY196616:SHZ196619 SRU196616:SRV196619 TBQ196616:TBR196619 TLM196616:TLN196619 TVI196616:TVJ196619 UFE196616:UFF196619 UPA196616:UPB196619 UYW196616:UYX196619 VIS196616:VIT196619 VSO196616:VSP196619 WCK196616:WCL196619 WMG196616:WMH196619 WWC196616:WWD196619 U262152:V262155 JQ262152:JR262155 TM262152:TN262155 ADI262152:ADJ262155 ANE262152:ANF262155 AXA262152:AXB262155 BGW262152:BGX262155 BQS262152:BQT262155 CAO262152:CAP262155 CKK262152:CKL262155 CUG262152:CUH262155 DEC262152:DED262155 DNY262152:DNZ262155 DXU262152:DXV262155 EHQ262152:EHR262155 ERM262152:ERN262155 FBI262152:FBJ262155 FLE262152:FLF262155 FVA262152:FVB262155 GEW262152:GEX262155 GOS262152:GOT262155 GYO262152:GYP262155 HIK262152:HIL262155 HSG262152:HSH262155 ICC262152:ICD262155 ILY262152:ILZ262155 IVU262152:IVV262155 JFQ262152:JFR262155 JPM262152:JPN262155 JZI262152:JZJ262155 KJE262152:KJF262155 KTA262152:KTB262155 LCW262152:LCX262155 LMS262152:LMT262155 LWO262152:LWP262155 MGK262152:MGL262155 MQG262152:MQH262155 NAC262152:NAD262155 NJY262152:NJZ262155 NTU262152:NTV262155 ODQ262152:ODR262155 ONM262152:ONN262155 OXI262152:OXJ262155 PHE262152:PHF262155 PRA262152:PRB262155 QAW262152:QAX262155 QKS262152:QKT262155 QUO262152:QUP262155 REK262152:REL262155 ROG262152:ROH262155 RYC262152:RYD262155 SHY262152:SHZ262155 SRU262152:SRV262155 TBQ262152:TBR262155 TLM262152:TLN262155 TVI262152:TVJ262155 UFE262152:UFF262155 UPA262152:UPB262155 UYW262152:UYX262155 VIS262152:VIT262155 VSO262152:VSP262155 WCK262152:WCL262155 WMG262152:WMH262155 WWC262152:WWD262155 U327688:V327691 JQ327688:JR327691 TM327688:TN327691 ADI327688:ADJ327691 ANE327688:ANF327691 AXA327688:AXB327691 BGW327688:BGX327691 BQS327688:BQT327691 CAO327688:CAP327691 CKK327688:CKL327691 CUG327688:CUH327691 DEC327688:DED327691 DNY327688:DNZ327691 DXU327688:DXV327691 EHQ327688:EHR327691 ERM327688:ERN327691 FBI327688:FBJ327691 FLE327688:FLF327691 FVA327688:FVB327691 GEW327688:GEX327691 GOS327688:GOT327691 GYO327688:GYP327691 HIK327688:HIL327691 HSG327688:HSH327691 ICC327688:ICD327691 ILY327688:ILZ327691 IVU327688:IVV327691 JFQ327688:JFR327691 JPM327688:JPN327691 JZI327688:JZJ327691 KJE327688:KJF327691 KTA327688:KTB327691 LCW327688:LCX327691 LMS327688:LMT327691 LWO327688:LWP327691 MGK327688:MGL327691 MQG327688:MQH327691 NAC327688:NAD327691 NJY327688:NJZ327691 NTU327688:NTV327691 ODQ327688:ODR327691 ONM327688:ONN327691 OXI327688:OXJ327691 PHE327688:PHF327691 PRA327688:PRB327691 QAW327688:QAX327691 QKS327688:QKT327691 QUO327688:QUP327691 REK327688:REL327691 ROG327688:ROH327691 RYC327688:RYD327691 SHY327688:SHZ327691 SRU327688:SRV327691 TBQ327688:TBR327691 TLM327688:TLN327691 TVI327688:TVJ327691 UFE327688:UFF327691 UPA327688:UPB327691 UYW327688:UYX327691 VIS327688:VIT327691 VSO327688:VSP327691 WCK327688:WCL327691 WMG327688:WMH327691 WWC327688:WWD327691 U393224:V393227 JQ393224:JR393227 TM393224:TN393227 ADI393224:ADJ393227 ANE393224:ANF393227 AXA393224:AXB393227 BGW393224:BGX393227 BQS393224:BQT393227 CAO393224:CAP393227 CKK393224:CKL393227 CUG393224:CUH393227 DEC393224:DED393227 DNY393224:DNZ393227 DXU393224:DXV393227 EHQ393224:EHR393227 ERM393224:ERN393227 FBI393224:FBJ393227 FLE393224:FLF393227 FVA393224:FVB393227 GEW393224:GEX393227 GOS393224:GOT393227 GYO393224:GYP393227 HIK393224:HIL393227 HSG393224:HSH393227 ICC393224:ICD393227 ILY393224:ILZ393227 IVU393224:IVV393227 JFQ393224:JFR393227 JPM393224:JPN393227 JZI393224:JZJ393227 KJE393224:KJF393227 KTA393224:KTB393227 LCW393224:LCX393227 LMS393224:LMT393227 LWO393224:LWP393227 MGK393224:MGL393227 MQG393224:MQH393227 NAC393224:NAD393227 NJY393224:NJZ393227 NTU393224:NTV393227 ODQ393224:ODR393227 ONM393224:ONN393227 OXI393224:OXJ393227 PHE393224:PHF393227 PRA393224:PRB393227 QAW393224:QAX393227 QKS393224:QKT393227 QUO393224:QUP393227 REK393224:REL393227 ROG393224:ROH393227 RYC393224:RYD393227 SHY393224:SHZ393227 SRU393224:SRV393227 TBQ393224:TBR393227 TLM393224:TLN393227 TVI393224:TVJ393227 UFE393224:UFF393227 UPA393224:UPB393227 UYW393224:UYX393227 VIS393224:VIT393227 VSO393224:VSP393227 WCK393224:WCL393227 WMG393224:WMH393227 WWC393224:WWD393227 U458760:V458763 JQ458760:JR458763 TM458760:TN458763 ADI458760:ADJ458763 ANE458760:ANF458763 AXA458760:AXB458763 BGW458760:BGX458763 BQS458760:BQT458763 CAO458760:CAP458763 CKK458760:CKL458763 CUG458760:CUH458763 DEC458760:DED458763 DNY458760:DNZ458763 DXU458760:DXV458763 EHQ458760:EHR458763 ERM458760:ERN458763 FBI458760:FBJ458763 FLE458760:FLF458763 FVA458760:FVB458763 GEW458760:GEX458763 GOS458760:GOT458763 GYO458760:GYP458763 HIK458760:HIL458763 HSG458760:HSH458763 ICC458760:ICD458763 ILY458760:ILZ458763 IVU458760:IVV458763 JFQ458760:JFR458763 JPM458760:JPN458763 JZI458760:JZJ458763 KJE458760:KJF458763 KTA458760:KTB458763 LCW458760:LCX458763 LMS458760:LMT458763 LWO458760:LWP458763 MGK458760:MGL458763 MQG458760:MQH458763 NAC458760:NAD458763 NJY458760:NJZ458763 NTU458760:NTV458763 ODQ458760:ODR458763 ONM458760:ONN458763 OXI458760:OXJ458763 PHE458760:PHF458763 PRA458760:PRB458763 QAW458760:QAX458763 QKS458760:QKT458763 QUO458760:QUP458763 REK458760:REL458763 ROG458760:ROH458763 RYC458760:RYD458763 SHY458760:SHZ458763 SRU458760:SRV458763 TBQ458760:TBR458763 TLM458760:TLN458763 TVI458760:TVJ458763 UFE458760:UFF458763 UPA458760:UPB458763 UYW458760:UYX458763 VIS458760:VIT458763 VSO458760:VSP458763 WCK458760:WCL458763 WMG458760:WMH458763 WWC458760:WWD458763 U524296:V524299 JQ524296:JR524299 TM524296:TN524299 ADI524296:ADJ524299 ANE524296:ANF524299 AXA524296:AXB524299 BGW524296:BGX524299 BQS524296:BQT524299 CAO524296:CAP524299 CKK524296:CKL524299 CUG524296:CUH524299 DEC524296:DED524299 DNY524296:DNZ524299 DXU524296:DXV524299 EHQ524296:EHR524299 ERM524296:ERN524299 FBI524296:FBJ524299 FLE524296:FLF524299 FVA524296:FVB524299 GEW524296:GEX524299 GOS524296:GOT524299 GYO524296:GYP524299 HIK524296:HIL524299 HSG524296:HSH524299 ICC524296:ICD524299 ILY524296:ILZ524299 IVU524296:IVV524299 JFQ524296:JFR524299 JPM524296:JPN524299 JZI524296:JZJ524299 KJE524296:KJF524299 KTA524296:KTB524299 LCW524296:LCX524299 LMS524296:LMT524299 LWO524296:LWP524299 MGK524296:MGL524299 MQG524296:MQH524299 NAC524296:NAD524299 NJY524296:NJZ524299 NTU524296:NTV524299 ODQ524296:ODR524299 ONM524296:ONN524299 OXI524296:OXJ524299 PHE524296:PHF524299 PRA524296:PRB524299 QAW524296:QAX524299 QKS524296:QKT524299 QUO524296:QUP524299 REK524296:REL524299 ROG524296:ROH524299 RYC524296:RYD524299 SHY524296:SHZ524299 SRU524296:SRV524299 TBQ524296:TBR524299 TLM524296:TLN524299 TVI524296:TVJ524299 UFE524296:UFF524299 UPA524296:UPB524299 UYW524296:UYX524299 VIS524296:VIT524299 VSO524296:VSP524299 WCK524296:WCL524299 WMG524296:WMH524299 WWC524296:WWD524299 U589832:V589835 JQ589832:JR589835 TM589832:TN589835 ADI589832:ADJ589835 ANE589832:ANF589835 AXA589832:AXB589835 BGW589832:BGX589835 BQS589832:BQT589835 CAO589832:CAP589835 CKK589832:CKL589835 CUG589832:CUH589835 DEC589832:DED589835 DNY589832:DNZ589835 DXU589832:DXV589835 EHQ589832:EHR589835 ERM589832:ERN589835 FBI589832:FBJ589835 FLE589832:FLF589835 FVA589832:FVB589835 GEW589832:GEX589835 GOS589832:GOT589835 GYO589832:GYP589835 HIK589832:HIL589835 HSG589832:HSH589835 ICC589832:ICD589835 ILY589832:ILZ589835 IVU589832:IVV589835 JFQ589832:JFR589835 JPM589832:JPN589835 JZI589832:JZJ589835 KJE589832:KJF589835 KTA589832:KTB589835 LCW589832:LCX589835 LMS589832:LMT589835 LWO589832:LWP589835 MGK589832:MGL589835 MQG589832:MQH589835 NAC589832:NAD589835 NJY589832:NJZ589835 NTU589832:NTV589835 ODQ589832:ODR589835 ONM589832:ONN589835 OXI589832:OXJ589835 PHE589832:PHF589835 PRA589832:PRB589835 QAW589832:QAX589835 QKS589832:QKT589835 QUO589832:QUP589835 REK589832:REL589835 ROG589832:ROH589835 RYC589832:RYD589835 SHY589832:SHZ589835 SRU589832:SRV589835 TBQ589832:TBR589835 TLM589832:TLN589835 TVI589832:TVJ589835 UFE589832:UFF589835 UPA589832:UPB589835 UYW589832:UYX589835 VIS589832:VIT589835 VSO589832:VSP589835 WCK589832:WCL589835 WMG589832:WMH589835 WWC589832:WWD589835 U655368:V655371 JQ655368:JR655371 TM655368:TN655371 ADI655368:ADJ655371 ANE655368:ANF655371 AXA655368:AXB655371 BGW655368:BGX655371 BQS655368:BQT655371 CAO655368:CAP655371 CKK655368:CKL655371 CUG655368:CUH655371 DEC655368:DED655371 DNY655368:DNZ655371 DXU655368:DXV655371 EHQ655368:EHR655371 ERM655368:ERN655371 FBI655368:FBJ655371 FLE655368:FLF655371 FVA655368:FVB655371 GEW655368:GEX655371 GOS655368:GOT655371 GYO655368:GYP655371 HIK655368:HIL655371 HSG655368:HSH655371 ICC655368:ICD655371 ILY655368:ILZ655371 IVU655368:IVV655371 JFQ655368:JFR655371 JPM655368:JPN655371 JZI655368:JZJ655371 KJE655368:KJF655371 KTA655368:KTB655371 LCW655368:LCX655371 LMS655368:LMT655371 LWO655368:LWP655371 MGK655368:MGL655371 MQG655368:MQH655371 NAC655368:NAD655371 NJY655368:NJZ655371 NTU655368:NTV655371 ODQ655368:ODR655371 ONM655368:ONN655371 OXI655368:OXJ655371 PHE655368:PHF655371 PRA655368:PRB655371 QAW655368:QAX655371 QKS655368:QKT655371 QUO655368:QUP655371 REK655368:REL655371 ROG655368:ROH655371 RYC655368:RYD655371 SHY655368:SHZ655371 SRU655368:SRV655371 TBQ655368:TBR655371 TLM655368:TLN655371 TVI655368:TVJ655371 UFE655368:UFF655371 UPA655368:UPB655371 UYW655368:UYX655371 VIS655368:VIT655371 VSO655368:VSP655371 WCK655368:WCL655371 WMG655368:WMH655371 WWC655368:WWD655371 U720904:V720907 JQ720904:JR720907 TM720904:TN720907 ADI720904:ADJ720907 ANE720904:ANF720907 AXA720904:AXB720907 BGW720904:BGX720907 BQS720904:BQT720907 CAO720904:CAP720907 CKK720904:CKL720907 CUG720904:CUH720907 DEC720904:DED720907 DNY720904:DNZ720907 DXU720904:DXV720907 EHQ720904:EHR720907 ERM720904:ERN720907 FBI720904:FBJ720907 FLE720904:FLF720907 FVA720904:FVB720907 GEW720904:GEX720907 GOS720904:GOT720907 GYO720904:GYP720907 HIK720904:HIL720907 HSG720904:HSH720907 ICC720904:ICD720907 ILY720904:ILZ720907 IVU720904:IVV720907 JFQ720904:JFR720907 JPM720904:JPN720907 JZI720904:JZJ720907 KJE720904:KJF720907 KTA720904:KTB720907 LCW720904:LCX720907 LMS720904:LMT720907 LWO720904:LWP720907 MGK720904:MGL720907 MQG720904:MQH720907 NAC720904:NAD720907 NJY720904:NJZ720907 NTU720904:NTV720907 ODQ720904:ODR720907 ONM720904:ONN720907 OXI720904:OXJ720907 PHE720904:PHF720907 PRA720904:PRB720907 QAW720904:QAX720907 QKS720904:QKT720907 QUO720904:QUP720907 REK720904:REL720907 ROG720904:ROH720907 RYC720904:RYD720907 SHY720904:SHZ720907 SRU720904:SRV720907 TBQ720904:TBR720907 TLM720904:TLN720907 TVI720904:TVJ720907 UFE720904:UFF720907 UPA720904:UPB720907 UYW720904:UYX720907 VIS720904:VIT720907 VSO720904:VSP720907 WCK720904:WCL720907 WMG720904:WMH720907 WWC720904:WWD720907 U786440:V786443 JQ786440:JR786443 TM786440:TN786443 ADI786440:ADJ786443 ANE786440:ANF786443 AXA786440:AXB786443 BGW786440:BGX786443 BQS786440:BQT786443 CAO786440:CAP786443 CKK786440:CKL786443 CUG786440:CUH786443 DEC786440:DED786443 DNY786440:DNZ786443 DXU786440:DXV786443 EHQ786440:EHR786443 ERM786440:ERN786443 FBI786440:FBJ786443 FLE786440:FLF786443 FVA786440:FVB786443 GEW786440:GEX786443 GOS786440:GOT786443 GYO786440:GYP786443 HIK786440:HIL786443 HSG786440:HSH786443 ICC786440:ICD786443 ILY786440:ILZ786443 IVU786440:IVV786443 JFQ786440:JFR786443 JPM786440:JPN786443 JZI786440:JZJ786443 KJE786440:KJF786443 KTA786440:KTB786443 LCW786440:LCX786443 LMS786440:LMT786443 LWO786440:LWP786443 MGK786440:MGL786443 MQG786440:MQH786443 NAC786440:NAD786443 NJY786440:NJZ786443 NTU786440:NTV786443 ODQ786440:ODR786443 ONM786440:ONN786443 OXI786440:OXJ786443 PHE786440:PHF786443 PRA786440:PRB786443 QAW786440:QAX786443 QKS786440:QKT786443 QUO786440:QUP786443 REK786440:REL786443 ROG786440:ROH786443 RYC786440:RYD786443 SHY786440:SHZ786443 SRU786440:SRV786443 TBQ786440:TBR786443 TLM786440:TLN786443 TVI786440:TVJ786443 UFE786440:UFF786443 UPA786440:UPB786443 UYW786440:UYX786443 VIS786440:VIT786443 VSO786440:VSP786443 WCK786440:WCL786443 WMG786440:WMH786443 WWC786440:WWD786443 U851976:V851979 JQ851976:JR851979 TM851976:TN851979 ADI851976:ADJ851979 ANE851976:ANF851979 AXA851976:AXB851979 BGW851976:BGX851979 BQS851976:BQT851979 CAO851976:CAP851979 CKK851976:CKL851979 CUG851976:CUH851979 DEC851976:DED851979 DNY851976:DNZ851979 DXU851976:DXV851979 EHQ851976:EHR851979 ERM851976:ERN851979 FBI851976:FBJ851979 FLE851976:FLF851979 FVA851976:FVB851979 GEW851976:GEX851979 GOS851976:GOT851979 GYO851976:GYP851979 HIK851976:HIL851979 HSG851976:HSH851979 ICC851976:ICD851979 ILY851976:ILZ851979 IVU851976:IVV851979 JFQ851976:JFR851979 JPM851976:JPN851979 JZI851976:JZJ851979 KJE851976:KJF851979 KTA851976:KTB851979 LCW851976:LCX851979 LMS851976:LMT851979 LWO851976:LWP851979 MGK851976:MGL851979 MQG851976:MQH851979 NAC851976:NAD851979 NJY851976:NJZ851979 NTU851976:NTV851979 ODQ851976:ODR851979 ONM851976:ONN851979 OXI851976:OXJ851979 PHE851976:PHF851979 PRA851976:PRB851979 QAW851976:QAX851979 QKS851976:QKT851979 QUO851976:QUP851979 REK851976:REL851979 ROG851976:ROH851979 RYC851976:RYD851979 SHY851976:SHZ851979 SRU851976:SRV851979 TBQ851976:TBR851979 TLM851976:TLN851979 TVI851976:TVJ851979 UFE851976:UFF851979 UPA851976:UPB851979 UYW851976:UYX851979 VIS851976:VIT851979 VSO851976:VSP851979 WCK851976:WCL851979 WMG851976:WMH851979 WWC851976:WWD851979 U917512:V917515 JQ917512:JR917515 TM917512:TN917515 ADI917512:ADJ917515 ANE917512:ANF917515 AXA917512:AXB917515 BGW917512:BGX917515 BQS917512:BQT917515 CAO917512:CAP917515 CKK917512:CKL917515 CUG917512:CUH917515 DEC917512:DED917515 DNY917512:DNZ917515 DXU917512:DXV917515 EHQ917512:EHR917515 ERM917512:ERN917515 FBI917512:FBJ917515 FLE917512:FLF917515 FVA917512:FVB917515 GEW917512:GEX917515 GOS917512:GOT917515 GYO917512:GYP917515 HIK917512:HIL917515 HSG917512:HSH917515 ICC917512:ICD917515 ILY917512:ILZ917515 IVU917512:IVV917515 JFQ917512:JFR917515 JPM917512:JPN917515 JZI917512:JZJ917515 KJE917512:KJF917515 KTA917512:KTB917515 LCW917512:LCX917515 LMS917512:LMT917515 LWO917512:LWP917515 MGK917512:MGL917515 MQG917512:MQH917515 NAC917512:NAD917515 NJY917512:NJZ917515 NTU917512:NTV917515 ODQ917512:ODR917515 ONM917512:ONN917515 OXI917512:OXJ917515 PHE917512:PHF917515 PRA917512:PRB917515 QAW917512:QAX917515 QKS917512:QKT917515 QUO917512:QUP917515 REK917512:REL917515 ROG917512:ROH917515 RYC917512:RYD917515 SHY917512:SHZ917515 SRU917512:SRV917515 TBQ917512:TBR917515 TLM917512:TLN917515 TVI917512:TVJ917515 UFE917512:UFF917515 UPA917512:UPB917515 UYW917512:UYX917515 VIS917512:VIT917515 VSO917512:VSP917515 WCK917512:WCL917515 WMG917512:WMH917515 WWC917512:WWD917515 U983048:V983051 JQ983048:JR983051 TM983048:TN983051 ADI983048:ADJ983051 ANE983048:ANF983051 AXA983048:AXB983051 BGW983048:BGX983051 BQS983048:BQT983051 CAO983048:CAP983051 CKK983048:CKL983051 CUG983048:CUH983051 DEC983048:DED983051 DNY983048:DNZ983051 DXU983048:DXV983051 EHQ983048:EHR983051 ERM983048:ERN983051 FBI983048:FBJ983051 FLE983048:FLF983051 FVA983048:FVB983051 GEW983048:GEX983051 GOS983048:GOT983051 GYO983048:GYP983051 HIK983048:HIL983051 HSG983048:HSH983051 ICC983048:ICD983051 ILY983048:ILZ983051 IVU983048:IVV983051 JFQ983048:JFR983051 JPM983048:JPN983051 JZI983048:JZJ983051 KJE983048:KJF983051 KTA983048:KTB983051 LCW983048:LCX983051 LMS983048:LMT983051 LWO983048:LWP983051 MGK983048:MGL983051 MQG983048:MQH983051 NAC983048:NAD983051 NJY983048:NJZ983051 NTU983048:NTV983051 ODQ983048:ODR983051 ONM983048:ONN983051 OXI983048:OXJ983051 PHE983048:PHF983051 PRA983048:PRB983051 QAW983048:QAX983051 QKS983048:QKT983051 QUO983048:QUP983051 REK983048:REL983051 ROG983048:ROH983051 RYC983048:RYD983051 SHY983048:SHZ983051 SRU983048:SRV983051 TBQ983048:TBR983051 TLM983048:TLN983051 TVI983048:TVJ983051 UFE983048:UFF983051 UPA983048:UPB983051 UYW983048:UYX983051 VIS983048:VIT983051 VSO983048:VSP983051 WCK983048:WCL983051 WMG983048:WMH983051 WWC983048:WWD983051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40BAB-AC29-4F58-A33B-F7C839D6DC61}">
  <sheetPr>
    <pageSetUpPr fitToPage="1"/>
  </sheetPr>
  <dimension ref="A1:CR48"/>
  <sheetViews>
    <sheetView showGridLines="0" zoomScaleNormal="100" zoomScaleSheetLayoutView="75" workbookViewId="0">
      <selection sqref="A1:CG1"/>
    </sheetView>
  </sheetViews>
  <sheetFormatPr defaultRowHeight="13.5"/>
  <cols>
    <col min="1" max="89" width="1.625" style="1350" customWidth="1"/>
    <col min="90" max="16384" width="9" style="1350"/>
  </cols>
  <sheetData>
    <row r="1" spans="1:96" ht="30" customHeight="1">
      <c r="A1" s="2311" t="s">
        <v>507</v>
      </c>
      <c r="B1" s="2312"/>
      <c r="C1" s="2312"/>
      <c r="D1" s="2312"/>
      <c r="E1" s="2312"/>
      <c r="F1" s="2312"/>
      <c r="G1" s="2312"/>
      <c r="H1" s="2312"/>
      <c r="I1" s="2312"/>
      <c r="J1" s="2312"/>
      <c r="K1" s="2312"/>
      <c r="L1" s="2312"/>
      <c r="M1" s="2312"/>
      <c r="N1" s="2312"/>
      <c r="O1" s="2312"/>
      <c r="P1" s="2312"/>
      <c r="Q1" s="2312"/>
      <c r="R1" s="2312"/>
      <c r="S1" s="2312"/>
      <c r="T1" s="2312"/>
      <c r="U1" s="2312"/>
      <c r="V1" s="2312"/>
      <c r="W1" s="2312"/>
      <c r="X1" s="2312"/>
      <c r="Y1" s="2312"/>
      <c r="Z1" s="2312"/>
      <c r="AA1" s="2312"/>
      <c r="AB1" s="2312"/>
      <c r="AC1" s="2312"/>
      <c r="AD1" s="2312"/>
      <c r="AE1" s="2312"/>
      <c r="AF1" s="2312"/>
      <c r="AG1" s="2312"/>
      <c r="AH1" s="2312"/>
      <c r="AI1" s="2312"/>
      <c r="AJ1" s="2312"/>
      <c r="AK1" s="2312"/>
      <c r="AL1" s="2312"/>
      <c r="AM1" s="2312"/>
      <c r="AN1" s="2312"/>
      <c r="AO1" s="2312"/>
      <c r="AP1" s="2312"/>
      <c r="AQ1" s="2312"/>
      <c r="AR1" s="2312"/>
      <c r="AS1" s="2312"/>
      <c r="AT1" s="2312"/>
      <c r="AU1" s="2312"/>
      <c r="AV1" s="2312"/>
      <c r="AW1" s="2312"/>
      <c r="AX1" s="2312"/>
      <c r="AY1" s="2312"/>
      <c r="AZ1" s="2312"/>
      <c r="BA1" s="2312"/>
      <c r="BB1" s="2312"/>
      <c r="BC1" s="2312"/>
      <c r="BD1" s="2312"/>
      <c r="BE1" s="2312"/>
      <c r="BF1" s="2312"/>
      <c r="BG1" s="2312"/>
      <c r="BH1" s="2312"/>
      <c r="BI1" s="2312"/>
      <c r="BJ1" s="2312"/>
      <c r="BK1" s="2312"/>
      <c r="BL1" s="2312"/>
      <c r="BM1" s="2312"/>
      <c r="BN1" s="2312"/>
      <c r="BO1" s="2312"/>
      <c r="BP1" s="2312"/>
      <c r="BQ1" s="2312"/>
      <c r="BR1" s="2312"/>
      <c r="BS1" s="2312"/>
      <c r="BT1" s="2312"/>
      <c r="BU1" s="2312"/>
      <c r="BV1" s="2312"/>
      <c r="BW1" s="2312"/>
      <c r="BX1" s="2312"/>
      <c r="BY1" s="2312"/>
      <c r="BZ1" s="2312"/>
      <c r="CA1" s="2312"/>
      <c r="CB1" s="2312"/>
      <c r="CC1" s="2312"/>
      <c r="CD1" s="2312"/>
      <c r="CE1" s="2312"/>
      <c r="CF1" s="2312"/>
      <c r="CG1" s="2312"/>
      <c r="CH1" s="1347"/>
      <c r="CI1" s="1348"/>
      <c r="CJ1" s="1349"/>
      <c r="CK1" s="1349"/>
    </row>
    <row r="2" spans="1:96" ht="18.75">
      <c r="A2"/>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c r="AM2" s="1351"/>
      <c r="AN2" s="1351"/>
      <c r="AO2" s="1351"/>
      <c r="AP2" s="1351"/>
      <c r="AQ2" s="1351"/>
      <c r="AR2" s="1351"/>
      <c r="AS2" s="1351"/>
      <c r="AT2" s="1351"/>
      <c r="AU2" s="1351"/>
      <c r="AV2" s="1351"/>
      <c r="AW2" s="1351"/>
      <c r="AX2" s="1351"/>
      <c r="AY2" s="1351"/>
      <c r="AZ2" s="1351"/>
      <c r="BA2" s="1351"/>
      <c r="BB2" s="1351"/>
      <c r="BC2" s="1351"/>
      <c r="BD2" s="1351"/>
      <c r="BE2" s="1351"/>
      <c r="BF2" s="1351"/>
      <c r="BG2" s="1351"/>
      <c r="BH2" s="1351"/>
      <c r="BI2" s="1351"/>
      <c r="BJ2" s="1351"/>
      <c r="BK2" s="1351"/>
      <c r="BL2" s="1351"/>
      <c r="BM2" s="1351"/>
      <c r="BN2" s="1351"/>
      <c r="BO2" s="1351"/>
      <c r="BP2" s="1351"/>
      <c r="BQ2" s="1351"/>
      <c r="BR2" s="1351"/>
      <c r="BS2" s="1351"/>
      <c r="BT2" s="1351"/>
      <c r="BU2" s="1351"/>
      <c r="BV2" s="1351"/>
      <c r="BW2" s="1351"/>
      <c r="BX2" s="1351"/>
      <c r="BY2" s="1351"/>
      <c r="BZ2" s="1351"/>
      <c r="CA2" s="1351"/>
      <c r="CB2" s="1351"/>
      <c r="CC2" s="1351"/>
      <c r="CD2" s="1351"/>
      <c r="CE2" s="1351"/>
      <c r="CF2" s="1351"/>
      <c r="CG2" s="1351"/>
      <c r="CH2" s="1351"/>
      <c r="CI2" s="1352"/>
      <c r="CJ2" s="1352"/>
      <c r="CK2" s="1349"/>
    </row>
    <row r="3" spans="1:96" ht="12.75" customHeight="1">
      <c r="A3"/>
      <c r="B3" s="1351"/>
      <c r="C3" s="1351"/>
      <c r="D3" s="1351"/>
      <c r="E3" s="1351"/>
      <c r="F3" s="1351"/>
      <c r="G3" s="1351"/>
      <c r="H3" s="1351"/>
      <c r="I3" s="1351"/>
      <c r="J3" s="1351"/>
      <c r="K3" s="1351"/>
      <c r="L3" s="1351"/>
      <c r="M3" s="1351"/>
      <c r="N3" s="1351"/>
      <c r="O3" s="1351"/>
      <c r="P3" s="1351"/>
      <c r="Q3" s="1351"/>
      <c r="R3" s="1351"/>
      <c r="S3" s="1351"/>
      <c r="T3" s="1351"/>
      <c r="U3" s="1351"/>
      <c r="V3" s="1351"/>
      <c r="W3" s="1351"/>
      <c r="X3" s="1351"/>
      <c r="Y3" s="1351"/>
      <c r="Z3" s="1351"/>
      <c r="AA3" s="1351"/>
      <c r="AB3" s="1351"/>
      <c r="AC3" s="1351"/>
      <c r="AD3" s="1351"/>
      <c r="AE3" s="1351"/>
      <c r="AF3" s="1351"/>
      <c r="AG3" s="1351"/>
      <c r="AH3" s="1351"/>
      <c r="AI3" s="1351"/>
      <c r="AJ3" s="1351"/>
      <c r="AK3" s="1351"/>
      <c r="AL3" s="1351"/>
      <c r="AM3" s="1351"/>
      <c r="AN3" s="1351"/>
      <c r="AO3" s="1351"/>
      <c r="AP3" s="1351"/>
      <c r="AQ3" s="1351"/>
      <c r="AR3" s="1351"/>
      <c r="AS3" s="1351"/>
      <c r="AT3" s="1351"/>
      <c r="AU3" s="1351"/>
      <c r="AV3" s="1351"/>
      <c r="AW3" s="1351"/>
      <c r="AX3" s="1351"/>
      <c r="AY3" s="1351"/>
      <c r="AZ3" s="1351"/>
      <c r="BA3" s="1351"/>
      <c r="BB3" s="1351"/>
      <c r="BC3" s="1351"/>
      <c r="BD3" s="1351"/>
      <c r="BE3" s="1351"/>
      <c r="BF3" s="1351"/>
      <c r="BG3" s="1351"/>
      <c r="BH3" s="1351"/>
      <c r="BI3" s="1351"/>
      <c r="BJ3" s="1351"/>
      <c r="BK3" s="1351"/>
      <c r="BL3" s="1351"/>
      <c r="BM3" s="1351"/>
      <c r="BN3" s="1351"/>
      <c r="BO3" s="1351"/>
      <c r="BP3" s="1351"/>
      <c r="BQ3" s="1351"/>
      <c r="BR3" s="1351"/>
      <c r="BS3" s="1351"/>
      <c r="BT3" s="1351"/>
      <c r="BU3" s="1351"/>
      <c r="BV3" s="1351"/>
      <c r="BW3" s="1351"/>
      <c r="BX3" s="1351"/>
      <c r="BY3" s="1351"/>
      <c r="BZ3" s="1351"/>
      <c r="CA3" s="1351"/>
      <c r="CB3" s="1351"/>
      <c r="CC3" s="1351"/>
      <c r="CD3" s="1351"/>
      <c r="CE3" s="1351"/>
      <c r="CF3" s="1351"/>
      <c r="CG3" s="1351"/>
      <c r="CH3" s="1351"/>
      <c r="CI3" s="1352"/>
      <c r="CJ3" s="1352"/>
      <c r="CK3" s="1349"/>
    </row>
    <row r="4" spans="1:96" s="1355" customFormat="1" ht="17.25">
      <c r="A4" s="2313" t="s">
        <v>538</v>
      </c>
      <c r="B4" s="2313"/>
      <c r="C4" s="2313"/>
      <c r="D4" s="2313"/>
      <c r="E4" s="2313"/>
      <c r="F4" s="2313"/>
      <c r="G4" s="2313"/>
      <c r="H4" s="2313"/>
      <c r="I4" s="2313"/>
      <c r="J4" s="2313"/>
      <c r="K4" s="2313"/>
      <c r="L4" s="2313"/>
      <c r="M4" s="2313"/>
      <c r="N4" s="2313"/>
      <c r="O4" s="2313"/>
      <c r="P4" s="2313"/>
      <c r="Q4" s="2313"/>
      <c r="R4" s="2313"/>
      <c r="S4" s="2313"/>
      <c r="T4" s="2313"/>
      <c r="U4" s="2313"/>
      <c r="V4" s="2313"/>
      <c r="W4" s="2313"/>
      <c r="X4" s="2313"/>
      <c r="Y4" s="2313"/>
      <c r="Z4" s="2313"/>
      <c r="AA4" s="2313"/>
      <c r="AB4" s="2313"/>
      <c r="AC4" s="2313"/>
      <c r="AD4" s="2313"/>
      <c r="AE4" s="2313"/>
      <c r="AF4" s="2313"/>
      <c r="AG4" s="2313"/>
      <c r="AH4" s="2313"/>
      <c r="AI4" s="2313"/>
      <c r="AJ4" s="2313"/>
      <c r="AK4" s="2313"/>
      <c r="AL4" s="2313"/>
      <c r="AM4" s="2313"/>
      <c r="AN4" s="2313"/>
      <c r="AO4" s="2313"/>
      <c r="AP4" s="2313"/>
      <c r="AQ4" s="2313"/>
      <c r="AR4" s="2313"/>
      <c r="AS4" s="2313"/>
      <c r="AT4" s="2313"/>
      <c r="AU4" s="2313"/>
      <c r="AV4" s="2313"/>
      <c r="AW4" s="2313"/>
      <c r="AX4" s="2313"/>
      <c r="AY4" s="2313"/>
      <c r="AZ4" s="2313"/>
      <c r="BA4" s="2313"/>
      <c r="BB4" s="2313"/>
      <c r="BC4" s="2313"/>
      <c r="BD4" s="2313"/>
      <c r="BE4" s="2313"/>
      <c r="BF4" s="2313"/>
      <c r="BG4" s="2313"/>
      <c r="BH4" s="2313"/>
      <c r="BI4" s="2313"/>
      <c r="BJ4" s="2313"/>
      <c r="BK4" s="2313"/>
      <c r="BL4" s="2313"/>
      <c r="BM4" s="2313"/>
      <c r="BN4" s="2313"/>
      <c r="BO4" s="2313"/>
      <c r="BP4" s="2313"/>
      <c r="BQ4" s="2313"/>
      <c r="BR4" s="2313"/>
      <c r="BS4" s="2313"/>
      <c r="BT4" s="2313"/>
      <c r="BU4" s="2313"/>
      <c r="BV4" s="2313"/>
      <c r="BW4" s="2313"/>
      <c r="BX4" s="2313"/>
      <c r="BY4" s="2313"/>
      <c r="BZ4" s="2313"/>
      <c r="CA4" s="2313"/>
      <c r="CB4" s="2313"/>
      <c r="CC4" s="2313"/>
      <c r="CD4" s="2313"/>
      <c r="CE4" s="2313"/>
      <c r="CF4" s="2313"/>
      <c r="CG4" s="2313"/>
      <c r="CH4" s="1353"/>
      <c r="CI4" s="1354"/>
      <c r="CJ4" s="1354"/>
    </row>
    <row r="5" spans="1:96" s="1355" customFormat="1" ht="17.25" customHeight="1">
      <c r="A5" s="2313" t="s">
        <v>537</v>
      </c>
      <c r="B5" s="2313"/>
      <c r="C5" s="2313"/>
      <c r="D5" s="2313"/>
      <c r="E5" s="2313"/>
      <c r="F5" s="2313"/>
      <c r="G5" s="2313"/>
      <c r="H5" s="2313"/>
      <c r="I5" s="2313"/>
      <c r="J5" s="2313"/>
      <c r="K5" s="2313"/>
      <c r="L5" s="2313"/>
      <c r="M5" s="2313"/>
      <c r="N5" s="2313"/>
      <c r="O5" s="2313"/>
      <c r="P5" s="2313"/>
      <c r="Q5" s="2313"/>
      <c r="R5" s="2313"/>
      <c r="S5" s="2313"/>
      <c r="T5" s="2313"/>
      <c r="U5" s="2313"/>
      <c r="V5" s="2313"/>
      <c r="W5" s="2313"/>
      <c r="X5" s="2313"/>
      <c r="Y5" s="2313"/>
      <c r="Z5" s="2313"/>
      <c r="AA5" s="2313"/>
      <c r="AB5" s="2313"/>
      <c r="AC5" s="2313"/>
      <c r="AD5" s="2313"/>
      <c r="AE5" s="2313"/>
      <c r="AF5" s="2313"/>
      <c r="AG5" s="2313"/>
      <c r="AH5" s="2313"/>
      <c r="AI5" s="2313"/>
      <c r="AJ5" s="2313"/>
      <c r="AK5" s="2313"/>
      <c r="AL5" s="2313"/>
      <c r="AM5" s="2313"/>
      <c r="AN5" s="2313"/>
      <c r="AO5" s="2313"/>
      <c r="AP5" s="2313"/>
      <c r="AQ5" s="2313"/>
      <c r="AR5" s="2313"/>
      <c r="AS5" s="2313"/>
      <c r="AT5" s="2313"/>
      <c r="AU5" s="2313"/>
      <c r="AV5" s="2313"/>
      <c r="AW5" s="2313"/>
      <c r="AX5" s="2313"/>
      <c r="AY5" s="2313"/>
      <c r="AZ5" s="2313"/>
      <c r="BA5" s="2313"/>
      <c r="BB5" s="2313"/>
      <c r="BC5" s="2313"/>
      <c r="BD5" s="2313"/>
      <c r="BE5" s="2313"/>
      <c r="BF5" s="2313"/>
      <c r="BG5" s="2313"/>
      <c r="BH5" s="2313"/>
      <c r="BI5" s="2313"/>
      <c r="BJ5" s="2313"/>
      <c r="BK5" s="2313"/>
      <c r="BL5" s="2313"/>
      <c r="BM5" s="2313"/>
      <c r="BN5" s="2313"/>
      <c r="BO5" s="2313"/>
      <c r="BP5" s="2313"/>
      <c r="BQ5" s="2313"/>
      <c r="BR5" s="2313"/>
      <c r="BS5" s="2313"/>
      <c r="BT5" s="2313"/>
      <c r="BU5" s="2313"/>
      <c r="BV5" s="2313"/>
      <c r="BW5" s="2313"/>
      <c r="BX5" s="2313"/>
      <c r="BY5" s="2313"/>
      <c r="BZ5" s="2313"/>
      <c r="CA5" s="2313"/>
      <c r="CB5" s="2313"/>
      <c r="CC5" s="2313"/>
      <c r="CD5" s="2313"/>
      <c r="CE5" s="2313"/>
      <c r="CF5" s="2313"/>
      <c r="CG5" s="2313"/>
      <c r="CH5" s="1353"/>
      <c r="CI5" s="1354"/>
      <c r="CJ5" s="1354"/>
    </row>
    <row r="6" spans="1:96" s="1355" customFormat="1" ht="20.100000000000001" customHeight="1">
      <c r="A6" s="1356"/>
      <c r="B6" s="1357"/>
      <c r="C6" s="1358"/>
      <c r="D6" s="1358"/>
      <c r="E6" s="1353"/>
      <c r="F6" s="1353"/>
      <c r="G6" s="1353"/>
      <c r="H6" s="1353"/>
      <c r="I6" s="1353"/>
      <c r="J6" s="1353"/>
      <c r="K6" s="1353"/>
      <c r="L6" s="1353"/>
      <c r="M6" s="1353"/>
      <c r="N6" s="1353"/>
      <c r="O6" s="1353"/>
      <c r="P6" s="1353"/>
      <c r="Q6" s="1353"/>
      <c r="R6" s="1353"/>
      <c r="S6" s="1353"/>
      <c r="T6" s="1353"/>
      <c r="U6" s="1353"/>
      <c r="V6" s="1353"/>
      <c r="W6" s="1353"/>
      <c r="X6" s="1353"/>
      <c r="Y6" s="1353"/>
      <c r="Z6" s="1353"/>
      <c r="AA6" s="1353"/>
      <c r="AB6" s="1353"/>
      <c r="AC6" s="1353"/>
      <c r="AD6" s="1353"/>
      <c r="AE6" s="1353"/>
      <c r="AF6" s="1353"/>
      <c r="AG6" s="1353"/>
      <c r="AH6" s="1353"/>
      <c r="AI6" s="1353"/>
      <c r="AJ6" s="1353"/>
      <c r="AK6" s="1353"/>
      <c r="AL6" s="1353"/>
      <c r="AM6" s="1353"/>
      <c r="AN6" s="1353"/>
      <c r="AO6" s="1353"/>
      <c r="AP6" s="1353"/>
      <c r="AQ6" s="1353"/>
      <c r="AR6" s="1353"/>
      <c r="AS6" s="1357"/>
      <c r="AT6" s="1359"/>
      <c r="AU6" s="1353"/>
      <c r="AV6" s="1353"/>
      <c r="AW6" s="1353"/>
      <c r="AX6" s="1353"/>
      <c r="AY6" s="1353"/>
      <c r="AZ6" s="1353"/>
      <c r="BA6" s="1353"/>
      <c r="BB6" s="1353"/>
      <c r="BC6" s="1353"/>
      <c r="BD6" s="1353"/>
      <c r="BE6" s="1353"/>
      <c r="BF6" s="1353"/>
      <c r="BG6" s="1353"/>
      <c r="BH6" s="1353"/>
      <c r="BI6" s="1353"/>
      <c r="BJ6" s="1353"/>
      <c r="BK6" s="1353"/>
      <c r="BL6" s="1353"/>
      <c r="BM6" s="1353"/>
      <c r="BN6" s="1353"/>
      <c r="BO6" s="1353"/>
      <c r="BP6" s="1353"/>
      <c r="BQ6" s="1353"/>
      <c r="BR6" s="1353"/>
      <c r="BS6" s="1353"/>
      <c r="BT6" s="1353"/>
      <c r="BU6" s="1353"/>
      <c r="BV6" s="1353"/>
      <c r="BW6" s="1353"/>
      <c r="BX6" s="1353"/>
      <c r="BY6" s="1353"/>
      <c r="BZ6" s="1353"/>
      <c r="CA6" s="1353"/>
      <c r="CB6" s="1353"/>
      <c r="CC6" s="1353"/>
      <c r="CD6" s="1353"/>
      <c r="CE6" s="1353"/>
      <c r="CF6" s="1353"/>
      <c r="CG6" s="1353"/>
      <c r="CH6" s="1353"/>
      <c r="CI6" s="1360"/>
      <c r="CJ6" s="1360"/>
      <c r="CK6" s="1360"/>
      <c r="CL6" s="1360"/>
    </row>
    <row r="7" spans="1:96" s="1355" customFormat="1" ht="20.100000000000001" customHeight="1">
      <c r="A7" s="1356"/>
      <c r="B7" s="862"/>
      <c r="C7" s="1361"/>
      <c r="D7" s="1361"/>
      <c r="E7" s="1362"/>
      <c r="F7" s="1362"/>
      <c r="G7" s="1362"/>
      <c r="H7" s="1362"/>
      <c r="I7" s="1363" t="s">
        <v>506</v>
      </c>
      <c r="J7" s="1362"/>
      <c r="K7" s="1362"/>
      <c r="L7" s="1362"/>
      <c r="M7" s="1362"/>
      <c r="N7" s="1362"/>
      <c r="O7" s="1362"/>
      <c r="P7" s="1362"/>
      <c r="Q7" s="1362"/>
      <c r="R7" s="1362"/>
      <c r="S7" s="1362"/>
      <c r="T7" s="1362"/>
      <c r="U7" s="1362"/>
      <c r="V7" s="1362"/>
      <c r="W7" s="1362"/>
      <c r="X7" s="1362"/>
      <c r="Y7" s="1362"/>
      <c r="Z7" s="1362"/>
      <c r="AA7" s="1362"/>
      <c r="AB7" s="1362"/>
      <c r="AC7" s="1362"/>
      <c r="AD7" s="1362"/>
      <c r="AE7" s="1362"/>
      <c r="AF7" s="1362"/>
      <c r="AG7" s="1362"/>
      <c r="AH7" s="1362"/>
      <c r="AI7" s="1362"/>
      <c r="AJ7" s="1362"/>
      <c r="AK7" s="1362"/>
      <c r="AL7" s="1362"/>
      <c r="AM7" s="1362"/>
      <c r="AN7" s="1362"/>
      <c r="AO7" s="1362"/>
      <c r="AP7" s="1362"/>
      <c r="AQ7" s="1362"/>
      <c r="AR7" s="1362"/>
      <c r="AS7" s="1364"/>
      <c r="AT7" s="1365"/>
      <c r="AU7" s="1362"/>
      <c r="AV7" s="1362"/>
      <c r="AW7" s="1362"/>
      <c r="AX7" s="1362"/>
      <c r="AY7" s="1362"/>
      <c r="AZ7" s="1362"/>
      <c r="BA7" s="1362"/>
      <c r="BB7" s="1362"/>
      <c r="BC7" s="1362"/>
      <c r="BD7" s="1362"/>
      <c r="BE7" s="1362"/>
      <c r="BF7" s="1362"/>
      <c r="BG7" s="1362"/>
      <c r="BH7" s="1362"/>
      <c r="BI7" s="1362"/>
      <c r="BJ7" s="1362"/>
      <c r="BK7" s="1362"/>
      <c r="BL7" s="1362"/>
      <c r="BM7" s="1362"/>
      <c r="BN7" s="1362"/>
      <c r="BO7" s="1362"/>
      <c r="BP7" s="1362"/>
      <c r="BQ7" s="1362"/>
      <c r="BR7" s="1362"/>
      <c r="BS7" s="1362"/>
      <c r="BT7" s="1362"/>
      <c r="BU7" s="1362"/>
      <c r="BV7" s="1362"/>
      <c r="BW7" s="1362"/>
      <c r="BX7" s="1362"/>
      <c r="BY7" s="1362"/>
      <c r="BZ7" s="1362"/>
      <c r="CA7" s="1362"/>
      <c r="CB7" s="1362"/>
      <c r="CC7" s="1362"/>
      <c r="CD7" s="1362"/>
      <c r="CE7" s="1362"/>
      <c r="CF7" s="1362"/>
      <c r="CG7" s="1362"/>
      <c r="CH7" s="1362"/>
      <c r="CI7" s="1360"/>
      <c r="CJ7" s="1360"/>
      <c r="CK7" s="1360"/>
      <c r="CL7" s="1360"/>
    </row>
    <row r="8" spans="1:96" s="1355" customFormat="1" ht="20.100000000000001" customHeight="1">
      <c r="A8" s="1356"/>
      <c r="B8" s="1364"/>
      <c r="C8" s="1361"/>
      <c r="D8" s="1361"/>
      <c r="E8" s="1362"/>
      <c r="F8" s="1362"/>
      <c r="G8" s="1362"/>
      <c r="H8" s="1362"/>
      <c r="I8" s="1363" t="s">
        <v>505</v>
      </c>
      <c r="J8" s="1362"/>
      <c r="K8" s="1362"/>
      <c r="L8" s="1362"/>
      <c r="M8" s="1362"/>
      <c r="N8" s="1362"/>
      <c r="O8" s="1362"/>
      <c r="P8" s="1362"/>
      <c r="Q8" s="1362"/>
      <c r="R8" s="1362"/>
      <c r="S8" s="1362"/>
      <c r="T8" s="1362"/>
      <c r="U8" s="1362"/>
      <c r="V8" s="1362"/>
      <c r="W8" s="1362"/>
      <c r="X8" s="1362"/>
      <c r="Y8" s="1362"/>
      <c r="Z8" s="1362"/>
      <c r="AA8" s="1362"/>
      <c r="AB8" s="1362"/>
      <c r="AC8" s="1362"/>
      <c r="AD8" s="1362"/>
      <c r="AE8" s="1362"/>
      <c r="AF8" s="1362"/>
      <c r="AG8" s="1362"/>
      <c r="AH8" s="1362"/>
      <c r="AI8" s="1362"/>
      <c r="AJ8" s="1362"/>
      <c r="AK8" s="1362"/>
      <c r="AL8" s="1362"/>
      <c r="AM8" s="1362"/>
      <c r="AN8" s="1362"/>
      <c r="AO8" s="1362"/>
      <c r="AP8" s="1362"/>
      <c r="AQ8" s="1362"/>
      <c r="AR8" s="1362"/>
      <c r="AS8" s="1364"/>
      <c r="AT8" s="1365"/>
      <c r="AU8" s="1362"/>
      <c r="AV8" s="1362"/>
      <c r="AW8" s="1362"/>
      <c r="AX8" s="1362"/>
      <c r="AY8" s="1362"/>
      <c r="AZ8" s="1362"/>
      <c r="BA8" s="1362"/>
      <c r="BB8" s="1362"/>
      <c r="BC8" s="1362"/>
      <c r="BD8" s="1362"/>
      <c r="BE8" s="1362"/>
      <c r="BF8" s="1362"/>
      <c r="BG8" s="1362"/>
      <c r="BH8" s="1362"/>
      <c r="BI8" s="1362"/>
      <c r="BJ8" s="1362"/>
      <c r="BK8" s="1362"/>
      <c r="BL8" s="1362"/>
      <c r="BM8" s="1362"/>
      <c r="BN8" s="1362"/>
      <c r="BO8" s="1362"/>
      <c r="BP8" s="1362"/>
      <c r="BQ8" s="1362"/>
      <c r="BR8" s="1362"/>
      <c r="BS8" s="1362"/>
      <c r="BT8" s="1362"/>
      <c r="BU8" s="1362"/>
      <c r="BV8" s="1362"/>
      <c r="BW8" s="1362"/>
      <c r="BX8" s="1362"/>
      <c r="BY8" s="1362"/>
      <c r="BZ8" s="1362"/>
      <c r="CA8" s="1362"/>
      <c r="CB8" s="1362"/>
      <c r="CC8" s="1362"/>
      <c r="CD8" s="1362"/>
      <c r="CE8" s="1362"/>
      <c r="CF8" s="1362"/>
      <c r="CG8" s="1362"/>
      <c r="CH8" s="1362"/>
      <c r="CI8" s="1366"/>
      <c r="CJ8" s="1366"/>
      <c r="CK8" s="1366"/>
      <c r="CL8" s="1366"/>
      <c r="CM8" s="1366"/>
      <c r="CN8" s="1366"/>
      <c r="CO8" s="1366"/>
      <c r="CP8" s="1366"/>
      <c r="CQ8" s="1366"/>
      <c r="CR8" s="1366"/>
    </row>
    <row r="9" spans="1:96" s="1367" customFormat="1" ht="20.100000000000001" customHeight="1">
      <c r="A9" s="1356"/>
      <c r="B9" s="1364"/>
      <c r="C9" s="1362"/>
      <c r="D9" s="1361"/>
      <c r="E9" s="1362"/>
      <c r="F9" s="1362"/>
      <c r="G9" s="1362"/>
      <c r="H9" s="1362"/>
      <c r="I9" s="1363" t="s">
        <v>504</v>
      </c>
      <c r="J9" s="1362"/>
      <c r="K9" s="1362"/>
      <c r="L9" s="1362"/>
      <c r="M9" s="1362"/>
      <c r="N9" s="1362"/>
      <c r="O9" s="1362"/>
      <c r="P9" s="1362"/>
      <c r="Q9" s="1362"/>
      <c r="R9" s="1362"/>
      <c r="S9" s="1362"/>
      <c r="T9" s="1362"/>
      <c r="U9" s="1362"/>
      <c r="V9" s="1362"/>
      <c r="W9" s="1362"/>
      <c r="X9" s="1362"/>
      <c r="Y9" s="1362"/>
      <c r="Z9" s="1362"/>
      <c r="AA9" s="1362"/>
      <c r="AB9" s="1362"/>
      <c r="AC9" s="1362"/>
      <c r="AD9" s="1362"/>
      <c r="AE9" s="1362"/>
      <c r="AF9" s="1362"/>
      <c r="AG9" s="1362"/>
      <c r="AH9" s="1362"/>
      <c r="AI9" s="1362"/>
      <c r="AJ9" s="1362"/>
      <c r="AK9" s="1362"/>
      <c r="AL9" s="1362"/>
      <c r="AM9" s="1362"/>
      <c r="AN9" s="1362"/>
      <c r="AO9" s="1362"/>
      <c r="AP9" s="1362"/>
      <c r="AQ9" s="1362"/>
      <c r="AR9" s="1362"/>
      <c r="AS9" s="1364"/>
      <c r="AT9" s="1365"/>
      <c r="AU9" s="1362"/>
      <c r="AV9" s="1363"/>
      <c r="AW9" s="862"/>
      <c r="AX9" s="862"/>
      <c r="AY9" s="862"/>
      <c r="AZ9" s="862"/>
      <c r="BA9" s="862"/>
      <c r="BB9" s="862"/>
      <c r="BC9" s="862"/>
      <c r="BD9" s="862"/>
      <c r="BE9" s="862"/>
      <c r="BF9" s="862"/>
      <c r="BG9" s="862"/>
      <c r="BH9" s="862"/>
      <c r="BI9" s="862"/>
      <c r="BJ9" s="862"/>
      <c r="BK9" s="862"/>
      <c r="BL9" s="862"/>
      <c r="BM9" s="862"/>
      <c r="BN9" s="862"/>
      <c r="BO9" s="862"/>
      <c r="BP9" s="862"/>
      <c r="BQ9" s="862"/>
      <c r="BR9" s="862"/>
      <c r="BS9" s="862"/>
      <c r="BT9" s="862"/>
      <c r="BU9" s="862"/>
      <c r="BV9" s="862"/>
      <c r="BW9" s="862"/>
      <c r="BX9" s="862"/>
      <c r="BY9" s="862"/>
      <c r="BZ9" s="862"/>
      <c r="CA9" s="862"/>
      <c r="CB9" s="862"/>
      <c r="CC9" s="862"/>
      <c r="CD9" s="862"/>
      <c r="CE9" s="1364"/>
      <c r="CF9" s="1365"/>
      <c r="CG9" s="862"/>
      <c r="CH9" s="862"/>
      <c r="CI9" s="1366"/>
      <c r="CJ9" s="1366"/>
      <c r="CK9" s="1366"/>
      <c r="CL9" s="1366"/>
    </row>
    <row r="10" spans="1:96" s="1370" customFormat="1" ht="20.100000000000001" customHeight="1">
      <c r="A10" s="1368"/>
      <c r="B10" s="1364"/>
      <c r="C10" s="862"/>
      <c r="D10" s="1361"/>
      <c r="E10" s="862"/>
      <c r="F10" s="862"/>
      <c r="G10" s="862"/>
      <c r="H10" s="862"/>
      <c r="I10" s="1363" t="s">
        <v>503</v>
      </c>
      <c r="J10" s="1363"/>
      <c r="K10" s="862"/>
      <c r="L10" s="862"/>
      <c r="M10" s="862"/>
      <c r="N10" s="862"/>
      <c r="O10" s="862"/>
      <c r="P10" s="862"/>
      <c r="Q10" s="862"/>
      <c r="R10" s="862"/>
      <c r="S10" s="862"/>
      <c r="T10" s="862"/>
      <c r="U10" s="862"/>
      <c r="V10" s="862"/>
      <c r="W10" s="862"/>
      <c r="X10" s="862"/>
      <c r="Y10" s="862"/>
      <c r="Z10" s="862"/>
      <c r="AA10" s="862"/>
      <c r="AB10" s="862"/>
      <c r="AC10" s="862"/>
      <c r="AD10" s="862"/>
      <c r="AE10" s="862"/>
      <c r="AF10" s="862"/>
      <c r="AG10" s="862"/>
      <c r="AH10" s="862"/>
      <c r="AI10" s="862"/>
      <c r="AJ10" s="862"/>
      <c r="AK10" s="862"/>
      <c r="AL10" s="862"/>
      <c r="AM10" s="862"/>
      <c r="AN10" s="862"/>
      <c r="AO10" s="862"/>
      <c r="AP10" s="862"/>
      <c r="AQ10" s="862"/>
      <c r="AR10" s="862"/>
      <c r="AS10" s="1364"/>
      <c r="AT10" s="1365"/>
      <c r="AU10" s="862"/>
      <c r="AV10" s="862"/>
      <c r="AW10" s="862"/>
      <c r="AX10" s="862"/>
      <c r="AY10" s="862"/>
      <c r="AZ10" s="862"/>
      <c r="BA10" s="862"/>
      <c r="BB10" s="862"/>
      <c r="BC10" s="862"/>
      <c r="BD10" s="862"/>
      <c r="BE10" s="862"/>
      <c r="BF10" s="862"/>
      <c r="BG10" s="862"/>
      <c r="BH10" s="862"/>
      <c r="BI10" s="862"/>
      <c r="BJ10" s="862"/>
      <c r="BK10" s="862"/>
      <c r="BL10" s="862"/>
      <c r="BM10" s="862"/>
      <c r="BN10" s="862"/>
      <c r="BO10" s="862"/>
      <c r="BP10" s="862"/>
      <c r="BQ10" s="862"/>
      <c r="BR10" s="862"/>
      <c r="BS10" s="862"/>
      <c r="BT10" s="862"/>
      <c r="BU10" s="862"/>
      <c r="BV10" s="862"/>
      <c r="BW10" s="862"/>
      <c r="BX10" s="862"/>
      <c r="BY10" s="862"/>
      <c r="BZ10" s="862"/>
      <c r="CA10" s="862"/>
      <c r="CB10" s="862"/>
      <c r="CC10" s="862"/>
      <c r="CD10" s="862"/>
      <c r="CE10" s="862"/>
      <c r="CF10" s="862"/>
      <c r="CG10" s="862"/>
      <c r="CH10" s="862"/>
      <c r="CI10" s="1360"/>
      <c r="CJ10" s="1360"/>
      <c r="CK10" s="1369"/>
      <c r="CL10" s="1369"/>
    </row>
    <row r="11" spans="1:96" s="1370" customFormat="1" ht="20.100000000000001" customHeight="1">
      <c r="A11" s="1371"/>
      <c r="B11" s="1364"/>
      <c r="C11" s="1362"/>
      <c r="D11" s="1362"/>
      <c r="E11" s="862"/>
      <c r="F11" s="1362"/>
      <c r="G11" s="1362"/>
      <c r="H11" s="1362"/>
      <c r="I11" s="1357" t="s">
        <v>502</v>
      </c>
      <c r="J11" s="1362"/>
      <c r="K11" s="1362"/>
      <c r="L11" s="1362"/>
      <c r="M11" s="1362"/>
      <c r="N11" s="1362"/>
      <c r="O11" s="1362"/>
      <c r="P11" s="1362"/>
      <c r="Q11" s="1362"/>
      <c r="R11" s="1362"/>
      <c r="S11" s="1362"/>
      <c r="T11" s="1362"/>
      <c r="U11" s="1362"/>
      <c r="V11" s="1362"/>
      <c r="W11" s="1362"/>
      <c r="X11" s="1362"/>
      <c r="Y11" s="1362"/>
      <c r="Z11" s="1362"/>
      <c r="AA11" s="1362"/>
      <c r="AB11" s="1362"/>
      <c r="AC11" s="1362"/>
      <c r="AD11" s="1362"/>
      <c r="AE11" s="1362"/>
      <c r="AF11" s="1362"/>
      <c r="AG11" s="1362"/>
      <c r="AH11" s="1362"/>
      <c r="AI11" s="1362"/>
      <c r="AJ11" s="1362"/>
      <c r="AK11" s="1362"/>
      <c r="AL11" s="1362"/>
      <c r="AM11" s="1362"/>
      <c r="AN11" s="1362"/>
      <c r="AO11" s="1362"/>
      <c r="AP11" s="1362"/>
      <c r="AQ11" s="1362"/>
      <c r="AR11" s="1362"/>
      <c r="AS11" s="1364"/>
      <c r="AT11" s="1372"/>
      <c r="AU11" s="1365"/>
      <c r="AV11" s="1362"/>
      <c r="AW11" s="1361"/>
      <c r="AX11" s="1362"/>
      <c r="AY11" s="1362"/>
      <c r="AZ11" s="1362"/>
      <c r="BA11" s="1362"/>
      <c r="BB11" s="1362"/>
      <c r="BC11" s="1362"/>
      <c r="BD11" s="1362"/>
      <c r="BE11" s="1362"/>
      <c r="BF11" s="1362"/>
      <c r="BG11" s="1362"/>
      <c r="BH11" s="1362"/>
      <c r="BI11" s="1362"/>
      <c r="BJ11" s="1362"/>
      <c r="BK11" s="1362"/>
      <c r="BL11" s="1362"/>
      <c r="BM11" s="1362"/>
      <c r="BN11" s="1362"/>
      <c r="BO11" s="1362"/>
      <c r="BP11" s="1362"/>
      <c r="BQ11" s="1362"/>
      <c r="BR11" s="1362"/>
      <c r="BS11" s="1362"/>
      <c r="BT11" s="1362"/>
      <c r="BU11" s="1362"/>
      <c r="BV11" s="1362"/>
      <c r="BW11" s="1362"/>
      <c r="BX11" s="1362"/>
      <c r="BY11" s="1362"/>
      <c r="BZ11" s="1362"/>
      <c r="CA11" s="1362"/>
      <c r="CB11" s="1362"/>
      <c r="CC11" s="1362"/>
      <c r="CD11" s="1362"/>
      <c r="CE11" s="1362"/>
      <c r="CF11" s="1362"/>
      <c r="CG11" s="1362"/>
      <c r="CH11" s="1362"/>
      <c r="CI11" s="1360"/>
      <c r="CJ11" s="1360"/>
      <c r="CK11" s="1369"/>
      <c r="CL11" s="1369"/>
    </row>
    <row r="12" spans="1:96" s="1355" customFormat="1" ht="19.5" customHeight="1">
      <c r="A12" s="1371"/>
      <c r="B12" s="1364"/>
      <c r="C12" s="1362"/>
      <c r="D12" s="1362"/>
      <c r="E12" s="862"/>
      <c r="F12" s="1362"/>
      <c r="G12" s="1362"/>
      <c r="H12" s="1362"/>
      <c r="I12" s="1357"/>
      <c r="J12" s="1362"/>
      <c r="K12" s="1362"/>
      <c r="L12" s="1362"/>
      <c r="M12" s="1362"/>
      <c r="N12" s="1362"/>
      <c r="O12" s="1362"/>
      <c r="P12" s="1362"/>
      <c r="Q12" s="1362"/>
      <c r="R12" s="1362"/>
      <c r="S12" s="1362"/>
      <c r="T12" s="1362"/>
      <c r="U12" s="1362"/>
      <c r="V12" s="1362"/>
      <c r="W12" s="1362"/>
      <c r="X12" s="1362"/>
      <c r="Y12" s="1362"/>
      <c r="Z12" s="1362"/>
      <c r="AA12" s="1362"/>
      <c r="AB12" s="1362"/>
      <c r="AC12" s="1362"/>
      <c r="AD12" s="1362"/>
      <c r="AE12" s="1362"/>
      <c r="AF12" s="1362"/>
      <c r="AG12" s="1362"/>
      <c r="AH12" s="1362"/>
      <c r="AI12" s="1362"/>
      <c r="AJ12" s="1362"/>
      <c r="AK12" s="1362"/>
      <c r="AL12" s="1362"/>
      <c r="AM12" s="1362"/>
      <c r="AN12" s="1362"/>
      <c r="AO12" s="1362"/>
      <c r="AP12" s="1362"/>
      <c r="AQ12" s="1362"/>
      <c r="AR12" s="1362"/>
      <c r="AS12" s="1364"/>
      <c r="AT12" s="1372"/>
      <c r="AU12" s="1365"/>
      <c r="AV12" s="1362"/>
      <c r="AW12" s="1361"/>
      <c r="AX12" s="1362"/>
      <c r="AY12" s="1362"/>
      <c r="AZ12" s="1362"/>
      <c r="BA12" s="1362"/>
      <c r="BB12" s="1362"/>
      <c r="BC12" s="1362"/>
      <c r="BD12" s="1362"/>
      <c r="BE12" s="1362"/>
      <c r="BF12" s="1362"/>
      <c r="BG12" s="1362"/>
      <c r="BH12" s="1362"/>
      <c r="BI12" s="1362"/>
      <c r="BJ12" s="1362"/>
      <c r="BK12" s="1362"/>
      <c r="BL12" s="1362"/>
      <c r="BM12" s="1362"/>
      <c r="BN12" s="1362"/>
      <c r="BO12" s="1362"/>
      <c r="BP12" s="1362"/>
      <c r="BQ12" s="1362"/>
      <c r="BR12" s="1362"/>
      <c r="BS12" s="1362"/>
      <c r="BT12" s="1362"/>
      <c r="BU12" s="1362"/>
      <c r="BV12" s="1362"/>
      <c r="BW12" s="1362"/>
      <c r="BX12" s="1362"/>
      <c r="BY12" s="1362"/>
      <c r="BZ12" s="1362"/>
      <c r="CA12" s="1362"/>
      <c r="CB12" s="1362"/>
      <c r="CC12" s="1362"/>
      <c r="CD12" s="1362"/>
      <c r="CE12" s="1362"/>
      <c r="CF12" s="1362"/>
      <c r="CG12" s="1362"/>
      <c r="CH12" s="1362"/>
      <c r="CI12" s="1360"/>
      <c r="CJ12" s="1360"/>
      <c r="CK12" s="1360"/>
      <c r="CL12" s="1360"/>
    </row>
    <row r="13" spans="1:96" s="1374" customFormat="1" ht="17.25" customHeight="1">
      <c r="A13" s="1356"/>
      <c r="B13" s="1364"/>
      <c r="C13" s="1362"/>
      <c r="D13" s="1356"/>
      <c r="E13" s="1364"/>
      <c r="F13" s="1362"/>
      <c r="G13" s="1362"/>
      <c r="H13" s="1373" t="s">
        <v>501</v>
      </c>
      <c r="I13" s="1362"/>
      <c r="J13" s="1362"/>
      <c r="K13" s="1362"/>
      <c r="L13" s="1362"/>
      <c r="M13" s="1357"/>
      <c r="N13" s="1362"/>
      <c r="O13" s="1362"/>
      <c r="P13" s="1362"/>
      <c r="Q13" s="1362"/>
      <c r="R13" s="1362"/>
      <c r="S13" s="1362"/>
      <c r="T13" s="1362"/>
      <c r="U13" s="1362"/>
      <c r="V13" s="1362"/>
      <c r="W13" s="1362"/>
      <c r="X13" s="1362"/>
      <c r="Y13" s="1362"/>
      <c r="Z13" s="1362"/>
      <c r="AA13" s="1362"/>
      <c r="AB13" s="1362"/>
      <c r="AC13" s="1362"/>
      <c r="AD13" s="1362"/>
      <c r="AE13" s="1362"/>
      <c r="AF13" s="1362"/>
      <c r="AG13" s="1362"/>
      <c r="AH13" s="1362"/>
      <c r="AI13" s="1362"/>
      <c r="AJ13" s="1362"/>
      <c r="AK13" s="1362"/>
      <c r="AL13" s="1362"/>
      <c r="AM13" s="1362"/>
      <c r="AN13" s="1362"/>
      <c r="AO13" s="1362"/>
      <c r="AP13" s="1362"/>
      <c r="AQ13" s="1362"/>
      <c r="AR13" s="1362"/>
      <c r="AS13" s="1364"/>
      <c r="AT13" s="1365"/>
      <c r="AU13" s="1365"/>
      <c r="AV13" s="1362"/>
      <c r="AW13" s="1362"/>
      <c r="AX13" s="1362"/>
      <c r="AY13" s="1362"/>
      <c r="AZ13" s="1362"/>
      <c r="BA13" s="1362"/>
      <c r="BB13" s="1362"/>
      <c r="BC13" s="1362"/>
      <c r="BD13" s="1362"/>
      <c r="BE13" s="1362"/>
      <c r="BF13" s="1362"/>
      <c r="BG13" s="1362"/>
      <c r="BH13" s="1362"/>
      <c r="BI13" s="1362"/>
      <c r="BJ13" s="1362"/>
      <c r="BK13" s="1362"/>
      <c r="BL13" s="1362"/>
      <c r="BM13" s="1362"/>
      <c r="BN13" s="1362"/>
      <c r="BO13" s="1362"/>
      <c r="BP13" s="1362"/>
      <c r="BQ13" s="1362"/>
      <c r="BR13" s="1362"/>
      <c r="BS13" s="1362"/>
      <c r="BT13" s="1362"/>
      <c r="BU13" s="1362"/>
      <c r="BV13" s="1362"/>
      <c r="BW13" s="1362"/>
      <c r="BX13" s="1362"/>
      <c r="BY13" s="1362"/>
      <c r="BZ13" s="1362"/>
      <c r="CA13" s="1362"/>
      <c r="CB13" s="1362"/>
      <c r="CC13" s="1362"/>
      <c r="CD13" s="1362"/>
      <c r="CE13" s="1362"/>
      <c r="CF13" s="1362"/>
      <c r="CG13" s="1362"/>
      <c r="CH13" s="1362"/>
    </row>
    <row r="14" spans="1:96" s="1377" customFormat="1" ht="20.100000000000001" customHeight="1">
      <c r="A14" s="1375"/>
      <c r="B14" s="1357"/>
      <c r="C14" s="1375"/>
      <c r="D14" s="1375"/>
      <c r="E14" s="1375"/>
      <c r="F14" s="1375"/>
      <c r="G14" s="1375"/>
      <c r="H14" s="1375"/>
      <c r="I14" s="1375"/>
      <c r="J14" s="1375"/>
      <c r="K14" s="1375"/>
      <c r="L14" s="1375"/>
      <c r="M14" s="1375"/>
      <c r="N14" s="1375"/>
      <c r="O14" s="1375"/>
      <c r="P14" s="1375"/>
      <c r="Q14" s="1375"/>
      <c r="R14" s="1375"/>
      <c r="S14" s="1375"/>
      <c r="T14" s="1375"/>
      <c r="U14" s="1375"/>
      <c r="V14" s="1375"/>
      <c r="W14" s="1375"/>
      <c r="X14" s="1375"/>
      <c r="Y14" s="1375"/>
      <c r="Z14" s="1375"/>
      <c r="AA14" s="1375"/>
      <c r="AB14" s="1375"/>
      <c r="AC14" s="1375"/>
      <c r="AD14" s="1375"/>
      <c r="AE14" s="1375"/>
      <c r="AF14" s="1375"/>
      <c r="AG14" s="1375"/>
      <c r="AH14" s="1375"/>
      <c r="AI14" s="1375"/>
      <c r="AJ14" s="1375"/>
      <c r="AK14" s="1375"/>
      <c r="AL14" s="1375"/>
      <c r="AM14" s="1375"/>
      <c r="AN14" s="1375"/>
      <c r="AO14" s="1375"/>
      <c r="AP14" s="1375"/>
      <c r="AQ14" s="1375"/>
      <c r="AR14" s="1375"/>
      <c r="AS14" s="1375"/>
      <c r="AT14" s="1376"/>
      <c r="AU14" s="1376"/>
      <c r="AV14" s="1375"/>
      <c r="AW14" s="1375"/>
      <c r="AX14" s="1375"/>
      <c r="AY14" s="1375"/>
      <c r="AZ14" s="1375"/>
      <c r="BA14" s="1375"/>
      <c r="BB14" s="1375"/>
      <c r="BC14" s="1375"/>
      <c r="BD14" s="1375"/>
      <c r="BE14" s="1375"/>
      <c r="BF14" s="1375"/>
      <c r="BG14" s="1375"/>
      <c r="BH14" s="1375"/>
      <c r="BI14" s="1375"/>
      <c r="BJ14" s="1375"/>
      <c r="BK14" s="1375"/>
      <c r="BL14" s="1375"/>
      <c r="BM14" s="1375"/>
      <c r="BN14" s="1375"/>
      <c r="BO14" s="1375"/>
      <c r="BP14" s="1375"/>
      <c r="BQ14" s="1375"/>
      <c r="BR14" s="1375"/>
      <c r="BS14" s="1375"/>
      <c r="BT14" s="1375"/>
      <c r="BU14" s="1375"/>
      <c r="BV14" s="1375"/>
      <c r="BW14" s="1375"/>
      <c r="BX14" s="1375"/>
      <c r="BY14" s="1375"/>
      <c r="BZ14" s="1375"/>
      <c r="CA14" s="1375"/>
      <c r="CB14" s="1375"/>
      <c r="CC14" s="1375"/>
      <c r="CD14" s="1375"/>
      <c r="CE14" s="1375"/>
      <c r="CF14" s="1375"/>
      <c r="CG14" s="1375"/>
      <c r="CH14" s="1375"/>
      <c r="CI14" s="1374"/>
      <c r="CJ14" s="1374"/>
    </row>
    <row r="15" spans="1:96" s="1374" customFormat="1" ht="20.100000000000001" customHeight="1">
      <c r="A15" s="1378"/>
      <c r="B15" s="1357"/>
      <c r="C15" s="1375"/>
      <c r="D15" s="1375"/>
      <c r="E15" s="1378"/>
      <c r="F15" s="1375"/>
      <c r="G15" s="1375"/>
      <c r="H15" s="1375"/>
      <c r="I15" s="1375"/>
      <c r="J15" s="1375"/>
      <c r="K15" s="1375"/>
      <c r="L15" s="1375"/>
      <c r="M15" s="1375"/>
      <c r="N15" s="1375"/>
      <c r="O15" s="1357" t="s">
        <v>500</v>
      </c>
      <c r="P15" s="1375"/>
      <c r="Q15" s="1357"/>
      <c r="R15" s="1375"/>
      <c r="S15" s="1375"/>
      <c r="T15" s="1375"/>
      <c r="U15" s="1375"/>
      <c r="V15" s="1375"/>
      <c r="W15" s="1375"/>
      <c r="X15" s="1375"/>
      <c r="Y15" s="1375"/>
      <c r="Z15" s="1375"/>
      <c r="AA15" s="1375"/>
      <c r="AB15" s="1375"/>
      <c r="AC15" s="1375"/>
      <c r="AD15" s="1375"/>
      <c r="AE15" s="1375"/>
      <c r="AF15" s="1375"/>
      <c r="AG15" s="1375"/>
      <c r="AH15" s="1375"/>
      <c r="AI15" s="1375"/>
      <c r="AJ15" s="1375"/>
      <c r="AK15" s="1375"/>
      <c r="AL15" s="1375"/>
      <c r="AM15" s="1375"/>
      <c r="AN15" s="1375"/>
      <c r="AO15" s="1375"/>
      <c r="AP15" s="1378"/>
      <c r="AQ15" s="1375"/>
      <c r="AR15" s="1375"/>
      <c r="AS15" s="1357" t="s">
        <v>499</v>
      </c>
      <c r="AT15" s="1379"/>
      <c r="AU15" s="1376"/>
      <c r="AV15" s="1375"/>
      <c r="AW15" s="1375"/>
      <c r="AX15" s="1375"/>
      <c r="AY15" s="1375"/>
      <c r="AZ15" s="1375"/>
      <c r="BA15" s="1375"/>
      <c r="BB15" s="1375"/>
      <c r="BC15" s="1375"/>
      <c r="BD15" s="1375"/>
      <c r="BE15" s="1375"/>
      <c r="BF15" s="1375"/>
      <c r="BG15" s="1375"/>
      <c r="BH15" s="1375"/>
      <c r="BI15" s="1375"/>
      <c r="BJ15" s="1375"/>
      <c r="BK15" s="1375"/>
      <c r="BL15" s="1375"/>
      <c r="BM15" s="1375"/>
      <c r="BN15" s="1375"/>
      <c r="BO15" s="1375"/>
      <c r="BP15" s="1375"/>
      <c r="BQ15" s="1375"/>
      <c r="BR15" s="1375"/>
      <c r="BS15" s="1375"/>
      <c r="BT15" s="1375"/>
      <c r="BU15" s="1375"/>
      <c r="BV15" s="1375"/>
      <c r="BW15" s="1375"/>
      <c r="BX15" s="1375"/>
      <c r="BY15" s="1375"/>
      <c r="BZ15" s="1375"/>
      <c r="CA15" s="1375"/>
      <c r="CB15" s="1375"/>
      <c r="CC15" s="1375"/>
      <c r="CD15" s="1375"/>
      <c r="CE15" s="1375"/>
      <c r="CF15" s="1375"/>
      <c r="CG15" s="1375"/>
      <c r="CH15" s="1375"/>
    </row>
    <row r="16" spans="1:96" s="1374" customFormat="1" ht="20.100000000000001" customHeight="1">
      <c r="A16" s="1375"/>
      <c r="B16" s="1357"/>
      <c r="C16" s="1375"/>
      <c r="D16" s="1375"/>
      <c r="E16" s="1375"/>
      <c r="F16" s="1375"/>
      <c r="G16" s="1375"/>
      <c r="H16" s="1375"/>
      <c r="I16" s="1375"/>
      <c r="J16" s="1375"/>
      <c r="K16" s="1375"/>
      <c r="L16" s="1375"/>
      <c r="M16" s="1375"/>
      <c r="N16" s="1375"/>
      <c r="O16" s="1357" t="s">
        <v>498</v>
      </c>
      <c r="P16" s="1375"/>
      <c r="Q16" s="1357"/>
      <c r="R16" s="1375"/>
      <c r="S16" s="1375"/>
      <c r="T16" s="1375"/>
      <c r="U16" s="1375"/>
      <c r="V16" s="1375"/>
      <c r="W16" s="1375"/>
      <c r="X16" s="1375"/>
      <c r="Y16" s="1375"/>
      <c r="Z16" s="1375"/>
      <c r="AA16" s="1375"/>
      <c r="AB16" s="1375"/>
      <c r="AC16" s="1375"/>
      <c r="AD16" s="1375"/>
      <c r="AE16" s="1375"/>
      <c r="AF16" s="1375"/>
      <c r="AG16" s="1375"/>
      <c r="AH16" s="1375"/>
      <c r="AI16" s="1375"/>
      <c r="AJ16" s="1375"/>
      <c r="AK16" s="1375"/>
      <c r="AL16" s="1375"/>
      <c r="AM16" s="1375"/>
      <c r="AN16" s="1375"/>
      <c r="AO16" s="1375"/>
      <c r="AP16" s="1375"/>
      <c r="AQ16" s="1375"/>
      <c r="AR16" s="1375"/>
      <c r="AS16" s="1357" t="s">
        <v>497</v>
      </c>
      <c r="AT16" s="1376"/>
      <c r="AU16" s="1376"/>
      <c r="AV16" s="1375"/>
      <c r="AW16" s="1375"/>
      <c r="AX16" s="1363"/>
      <c r="AY16" s="1363"/>
      <c r="AZ16" s="1375"/>
      <c r="BA16" s="1375"/>
      <c r="BB16" s="1375"/>
      <c r="BC16" s="1375"/>
      <c r="BD16" s="1375"/>
      <c r="BE16" s="1375"/>
      <c r="BF16" s="1375"/>
      <c r="BG16" s="1375"/>
      <c r="BH16" s="1375"/>
      <c r="BI16" s="1375"/>
      <c r="BJ16" s="1375"/>
      <c r="BK16" s="1375"/>
      <c r="BL16" s="1375"/>
      <c r="BM16" s="1375"/>
      <c r="BN16" s="1375"/>
      <c r="BO16" s="1375"/>
      <c r="BP16" s="1375"/>
      <c r="BQ16" s="1375"/>
      <c r="BR16" s="1375"/>
      <c r="BS16" s="1375"/>
      <c r="BT16" s="1375"/>
      <c r="BU16" s="1375"/>
      <c r="BV16" s="1375"/>
      <c r="BW16" s="1375"/>
      <c r="BX16" s="1375"/>
      <c r="BY16" s="1375"/>
      <c r="BZ16" s="1375"/>
      <c r="CA16" s="1375"/>
      <c r="CB16" s="1375"/>
      <c r="CC16" s="1375"/>
      <c r="CD16" s="1375"/>
      <c r="CE16" s="1375"/>
      <c r="CF16" s="1375"/>
      <c r="CG16" s="1375"/>
      <c r="CH16" s="1375"/>
    </row>
    <row r="17" spans="1:90" s="1374" customFormat="1" ht="20.100000000000001" customHeight="1">
      <c r="A17" s="1375"/>
      <c r="B17" s="1357"/>
      <c r="C17" s="1375"/>
      <c r="D17" s="1375"/>
      <c r="E17" s="1375"/>
      <c r="F17" s="1375"/>
      <c r="G17" s="1375"/>
      <c r="H17" s="1375"/>
      <c r="I17" s="1375"/>
      <c r="J17" s="1375"/>
      <c r="K17" s="1375"/>
      <c r="L17" s="1375"/>
      <c r="M17" s="1375"/>
      <c r="N17" s="1375"/>
      <c r="O17" s="1357" t="s">
        <v>496</v>
      </c>
      <c r="P17" s="1375"/>
      <c r="Q17" s="1357"/>
      <c r="R17" s="1375"/>
      <c r="S17" s="1375"/>
      <c r="T17" s="1375"/>
      <c r="U17" s="1375"/>
      <c r="V17" s="1375"/>
      <c r="W17" s="1375"/>
      <c r="X17" s="1375"/>
      <c r="Y17" s="1375"/>
      <c r="Z17" s="1375"/>
      <c r="AA17" s="1375"/>
      <c r="AB17" s="1375"/>
      <c r="AC17" s="1375"/>
      <c r="AD17" s="1375"/>
      <c r="AE17" s="1375"/>
      <c r="AF17" s="1375"/>
      <c r="AG17" s="1375"/>
      <c r="AH17" s="1375"/>
      <c r="AI17" s="1375"/>
      <c r="AJ17" s="1375"/>
      <c r="AK17" s="1375"/>
      <c r="AL17" s="1375"/>
      <c r="AM17" s="1375"/>
      <c r="AN17" s="1375"/>
      <c r="AO17" s="1375"/>
      <c r="AP17" s="1375"/>
      <c r="AQ17" s="1375"/>
      <c r="AR17" s="1375"/>
      <c r="AS17" s="1357" t="s">
        <v>495</v>
      </c>
      <c r="AT17" s="1375"/>
      <c r="AU17" s="1376"/>
      <c r="AV17" s="1375"/>
      <c r="AW17" s="1375"/>
      <c r="AX17" s="1375"/>
      <c r="AY17" s="1375"/>
      <c r="AZ17" s="1375"/>
      <c r="BA17" s="1375"/>
      <c r="BB17" s="1375"/>
      <c r="BC17" s="1375"/>
      <c r="BD17" s="1375"/>
      <c r="BE17" s="1375"/>
      <c r="BF17" s="1375"/>
      <c r="BG17" s="1375"/>
      <c r="BH17" s="1375"/>
      <c r="BI17" s="1375"/>
      <c r="BJ17" s="1375"/>
      <c r="BK17" s="1375"/>
      <c r="BL17" s="1375"/>
      <c r="BM17" s="1375"/>
      <c r="BN17" s="1375"/>
      <c r="BO17" s="1375"/>
      <c r="BP17" s="1375"/>
      <c r="BQ17" s="1375"/>
      <c r="BR17" s="1375"/>
      <c r="BS17" s="1375"/>
      <c r="BT17" s="1375"/>
      <c r="BU17" s="1375"/>
      <c r="BV17" s="1375"/>
      <c r="BW17" s="1375"/>
      <c r="BX17" s="1375"/>
      <c r="BY17" s="1375"/>
      <c r="BZ17" s="1375"/>
      <c r="CA17" s="1375"/>
      <c r="CB17" s="1375"/>
      <c r="CC17" s="1375"/>
      <c r="CD17" s="1375"/>
      <c r="CE17" s="1375"/>
      <c r="CF17" s="1375"/>
      <c r="CG17" s="1375"/>
      <c r="CH17" s="1375"/>
    </row>
    <row r="18" spans="1:90" s="1374" customFormat="1" ht="20.100000000000001" customHeight="1">
      <c r="A18" s="1375"/>
      <c r="B18" s="1357"/>
      <c r="C18" s="1375"/>
      <c r="D18" s="1375"/>
      <c r="E18" s="1375"/>
      <c r="F18" s="1375"/>
      <c r="G18" s="1375"/>
      <c r="H18" s="1375"/>
      <c r="I18" s="1375"/>
      <c r="J18" s="1375"/>
      <c r="K18" s="1375"/>
      <c r="L18" s="1375"/>
      <c r="M18" s="1375"/>
      <c r="N18" s="1375"/>
      <c r="O18" s="1357" t="s">
        <v>494</v>
      </c>
      <c r="P18" s="1375"/>
      <c r="Q18" s="1357"/>
      <c r="R18" s="1375"/>
      <c r="S18" s="1375"/>
      <c r="T18" s="1375"/>
      <c r="U18" s="1375"/>
      <c r="V18" s="1375"/>
      <c r="W18" s="1375"/>
      <c r="X18" s="1375"/>
      <c r="Y18" s="1375"/>
      <c r="Z18" s="1375"/>
      <c r="AA18" s="1375"/>
      <c r="AB18" s="1375"/>
      <c r="AC18" s="1375"/>
      <c r="AD18" s="1375"/>
      <c r="AE18" s="1375"/>
      <c r="AF18" s="1375"/>
      <c r="AG18" s="1375"/>
      <c r="AH18" s="1375"/>
      <c r="AI18" s="1375"/>
      <c r="AJ18" s="1375"/>
      <c r="AK18" s="1375"/>
      <c r="AL18" s="1375"/>
      <c r="AM18" s="1375"/>
      <c r="AN18" s="1375"/>
      <c r="AO18" s="1375"/>
      <c r="AP18" s="1375"/>
      <c r="AQ18" s="1375"/>
      <c r="AR18" s="1375"/>
      <c r="AS18" s="1357" t="s">
        <v>493</v>
      </c>
      <c r="AT18" s="1375"/>
      <c r="AU18" s="1376"/>
      <c r="AV18" s="1375"/>
      <c r="AW18" s="1375"/>
      <c r="AX18" s="1363"/>
      <c r="AY18" s="1363"/>
      <c r="AZ18" s="1375"/>
      <c r="BA18" s="1375"/>
      <c r="BB18" s="1375"/>
      <c r="BC18" s="1375"/>
      <c r="BD18" s="1375"/>
      <c r="BE18" s="1375"/>
      <c r="BF18" s="1375"/>
      <c r="BG18" s="1375"/>
      <c r="BH18" s="1375"/>
      <c r="BI18" s="1375"/>
      <c r="BJ18" s="1375"/>
      <c r="BK18" s="1375"/>
      <c r="BL18" s="1375"/>
      <c r="BM18" s="1375"/>
      <c r="BN18" s="1375"/>
      <c r="BO18" s="1375"/>
      <c r="BP18" s="1375"/>
      <c r="BQ18" s="1375"/>
      <c r="BR18" s="1375"/>
      <c r="BS18" s="1375"/>
      <c r="BT18" s="1375"/>
      <c r="BU18" s="1375"/>
      <c r="BV18" s="1375"/>
      <c r="BW18" s="1375"/>
      <c r="BX18" s="1375"/>
      <c r="BY18" s="1375"/>
      <c r="BZ18" s="1375"/>
      <c r="CA18" s="1375"/>
      <c r="CB18" s="1375"/>
      <c r="CC18" s="1375"/>
      <c r="CD18" s="1375"/>
      <c r="CE18" s="1375"/>
      <c r="CF18" s="1375"/>
      <c r="CG18" s="1375"/>
      <c r="CH18" s="1375"/>
    </row>
    <row r="19" spans="1:90" s="1355" customFormat="1" ht="20.100000000000001" customHeight="1">
      <c r="A19" s="1375"/>
      <c r="B19" s="1357"/>
      <c r="C19" s="1375"/>
      <c r="D19" s="1375"/>
      <c r="E19" s="1375"/>
      <c r="F19" s="1375"/>
      <c r="G19" s="1375"/>
      <c r="H19" s="1375"/>
      <c r="I19" s="1375"/>
      <c r="J19" s="1375"/>
      <c r="K19" s="1375"/>
      <c r="L19" s="1375"/>
      <c r="M19" s="1375"/>
      <c r="N19" s="1375"/>
      <c r="O19" s="1357" t="s">
        <v>492</v>
      </c>
      <c r="P19" s="1375"/>
      <c r="Q19" s="1357"/>
      <c r="R19" s="1375"/>
      <c r="S19" s="1375"/>
      <c r="T19" s="1375"/>
      <c r="U19" s="1375"/>
      <c r="V19" s="1375"/>
      <c r="W19" s="1375"/>
      <c r="X19" s="1375"/>
      <c r="Y19" s="1375"/>
      <c r="Z19" s="1375"/>
      <c r="AA19" s="1375"/>
      <c r="AB19" s="1375"/>
      <c r="AC19" s="1375"/>
      <c r="AD19" s="1375"/>
      <c r="AE19" s="1375"/>
      <c r="AF19" s="1375"/>
      <c r="AG19" s="1375"/>
      <c r="AH19" s="1375"/>
      <c r="AI19" s="1375"/>
      <c r="AJ19" s="1375"/>
      <c r="AK19" s="1375"/>
      <c r="AL19" s="1375"/>
      <c r="AM19" s="1375"/>
      <c r="AN19" s="1375"/>
      <c r="AO19" s="1375"/>
      <c r="AP19" s="1375"/>
      <c r="AQ19" s="1375"/>
      <c r="AR19" s="1375"/>
      <c r="AS19" s="1357" t="s">
        <v>491</v>
      </c>
      <c r="AT19" s="1376"/>
      <c r="AU19" s="1376"/>
      <c r="AV19" s="1375"/>
      <c r="AW19" s="1375"/>
      <c r="AX19" s="1375"/>
      <c r="AY19" s="1375"/>
      <c r="AZ19" s="1375"/>
      <c r="BA19" s="1375"/>
      <c r="BB19" s="1375"/>
      <c r="BC19" s="1375"/>
      <c r="BD19" s="1375"/>
      <c r="BE19" s="1375"/>
      <c r="BF19" s="1375"/>
      <c r="BG19" s="1375"/>
      <c r="BH19" s="1375"/>
      <c r="BI19" s="1375"/>
      <c r="BJ19" s="1375"/>
      <c r="BK19" s="1375"/>
      <c r="BL19" s="1375"/>
      <c r="BM19" s="1375"/>
      <c r="BN19" s="1375"/>
      <c r="BO19" s="1375"/>
      <c r="BP19" s="1375"/>
      <c r="BQ19" s="1375"/>
      <c r="BR19" s="1375"/>
      <c r="BS19" s="1375"/>
      <c r="BT19" s="1375"/>
      <c r="BU19" s="1375"/>
      <c r="BV19" s="1375"/>
      <c r="BW19" s="1375"/>
      <c r="BX19" s="1375"/>
      <c r="BY19" s="1375"/>
      <c r="BZ19" s="1375"/>
      <c r="CA19" s="1375"/>
      <c r="CB19" s="1375"/>
      <c r="CC19" s="1375"/>
      <c r="CD19" s="1375"/>
      <c r="CE19" s="1375"/>
      <c r="CF19" s="1375"/>
      <c r="CG19" s="1375"/>
      <c r="CH19" s="1375"/>
      <c r="CI19" s="1360"/>
      <c r="CJ19" s="1360"/>
      <c r="CK19" s="1360"/>
      <c r="CL19" s="1360"/>
    </row>
    <row r="20" spans="1:90" s="1355" customFormat="1" ht="20.25" customHeight="1">
      <c r="A20" s="1356"/>
      <c r="B20" s="1372"/>
      <c r="C20" s="1362"/>
      <c r="D20" s="1362"/>
      <c r="E20" s="1356"/>
      <c r="F20" s="1362"/>
      <c r="G20" s="1362"/>
      <c r="H20" s="1362"/>
      <c r="I20" s="1362"/>
      <c r="J20" s="1362"/>
      <c r="K20" s="1362"/>
      <c r="L20" s="1362"/>
      <c r="M20" s="1362"/>
      <c r="N20" s="1362"/>
      <c r="O20" s="1357" t="s">
        <v>490</v>
      </c>
      <c r="P20" s="1362"/>
      <c r="Q20" s="1362"/>
      <c r="R20" s="1362"/>
      <c r="S20" s="1362"/>
      <c r="T20" s="1362"/>
      <c r="U20" s="1362"/>
      <c r="V20" s="1362"/>
      <c r="W20" s="1362"/>
      <c r="X20" s="1362"/>
      <c r="Y20" s="1362"/>
      <c r="Z20" s="1362"/>
      <c r="AA20" s="1362"/>
      <c r="AB20" s="1362"/>
      <c r="AC20" s="1362"/>
      <c r="AD20" s="1362"/>
      <c r="AE20" s="1362"/>
      <c r="AF20" s="1362"/>
      <c r="AG20" s="1362"/>
      <c r="AH20" s="1362"/>
      <c r="AI20" s="1362"/>
      <c r="AJ20" s="1362"/>
      <c r="AK20" s="1362"/>
      <c r="AL20" s="1362"/>
      <c r="AM20" s="1362"/>
      <c r="AN20" s="1362"/>
      <c r="AO20" s="1362"/>
      <c r="AP20" s="1362"/>
      <c r="AQ20" s="1362"/>
      <c r="AR20" s="1362"/>
      <c r="AS20" s="1357" t="s">
        <v>489</v>
      </c>
      <c r="AT20" s="1362"/>
      <c r="AU20" s="1362"/>
      <c r="AV20" s="1362"/>
      <c r="AW20" s="1362"/>
      <c r="AX20" s="1362"/>
      <c r="AY20" s="1362"/>
      <c r="AZ20" s="1362"/>
      <c r="BA20" s="1362"/>
      <c r="BB20" s="1362"/>
      <c r="BC20" s="1362"/>
      <c r="BD20" s="1362"/>
      <c r="BE20" s="1362"/>
      <c r="BF20" s="1362"/>
      <c r="BG20" s="1362"/>
      <c r="BH20" s="1362"/>
      <c r="BI20" s="1362"/>
      <c r="BJ20" s="1362"/>
      <c r="BK20" s="1362"/>
      <c r="BL20" s="1362"/>
      <c r="BM20" s="1362"/>
      <c r="BN20" s="1362"/>
      <c r="BO20" s="1362"/>
      <c r="BP20" s="1362"/>
      <c r="BQ20" s="1362"/>
      <c r="BR20" s="1362"/>
      <c r="BS20" s="1362"/>
      <c r="BT20" s="1362"/>
      <c r="BU20" s="1362"/>
      <c r="BV20" s="1362"/>
      <c r="BW20" s="1362"/>
      <c r="BX20" s="1362"/>
      <c r="BY20" s="1362"/>
      <c r="BZ20" s="1362"/>
      <c r="CA20" s="1362"/>
      <c r="CB20" s="1362"/>
      <c r="CC20" s="1362"/>
      <c r="CD20" s="1362"/>
      <c r="CE20" s="1362"/>
      <c r="CF20" s="1362"/>
      <c r="CG20" s="1362"/>
      <c r="CH20" s="1362"/>
      <c r="CI20" s="1360"/>
      <c r="CJ20" s="1360"/>
      <c r="CK20" s="1360"/>
      <c r="CL20" s="1360"/>
    </row>
    <row r="21" spans="1:90" s="1370" customFormat="1" ht="13.5" customHeight="1">
      <c r="A21" s="1356"/>
      <c r="B21" s="1372"/>
      <c r="C21" s="1362"/>
      <c r="D21" s="1362"/>
      <c r="E21" s="1356"/>
      <c r="F21" s="1362"/>
      <c r="G21" s="1362"/>
      <c r="H21" s="1362"/>
      <c r="I21" s="1362"/>
      <c r="J21" s="1362"/>
      <c r="K21" s="1362"/>
      <c r="L21" s="1362"/>
      <c r="M21" s="1362"/>
      <c r="N21" s="1362"/>
      <c r="O21" s="1357"/>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1362"/>
      <c r="AN21" s="1362"/>
      <c r="AO21" s="1362"/>
      <c r="AP21" s="1362"/>
      <c r="AQ21" s="1362"/>
      <c r="AR21" s="1362"/>
      <c r="AS21" s="1357"/>
      <c r="AT21" s="1362"/>
      <c r="AU21" s="1362"/>
      <c r="AV21" s="1362"/>
      <c r="AW21" s="1362"/>
      <c r="AX21" s="1362"/>
      <c r="AY21" s="1362"/>
      <c r="AZ21" s="1362"/>
      <c r="BA21" s="1362"/>
      <c r="BB21" s="1362"/>
      <c r="BC21" s="1362"/>
      <c r="BD21" s="1362"/>
      <c r="BE21" s="1362"/>
      <c r="BF21" s="1362"/>
      <c r="BG21" s="1362"/>
      <c r="BH21" s="1362"/>
      <c r="BI21" s="1362"/>
      <c r="BJ21" s="1362"/>
      <c r="BK21" s="1362"/>
      <c r="BL21" s="1362"/>
      <c r="BM21" s="1362"/>
      <c r="BN21" s="1362"/>
      <c r="BO21" s="1362"/>
      <c r="BP21" s="1362"/>
      <c r="BQ21" s="1362"/>
      <c r="BR21" s="1362"/>
      <c r="BS21" s="1362"/>
      <c r="BT21" s="1362"/>
      <c r="BU21" s="1362"/>
      <c r="BV21" s="1362"/>
      <c r="BW21" s="1362"/>
      <c r="BX21" s="1362"/>
      <c r="BY21" s="1362"/>
      <c r="BZ21" s="1362"/>
      <c r="CA21" s="1362"/>
      <c r="CB21" s="1362"/>
      <c r="CC21" s="1362"/>
      <c r="CD21" s="1362"/>
      <c r="CE21" s="1362"/>
      <c r="CF21" s="1362"/>
      <c r="CG21" s="1362"/>
      <c r="CH21" s="1362"/>
      <c r="CI21" s="1360"/>
      <c r="CJ21" s="1360"/>
      <c r="CK21" s="1369"/>
      <c r="CL21" s="1369"/>
    </row>
    <row r="22" spans="1:90" s="1355" customFormat="1" ht="13.5" customHeight="1">
      <c r="A22" s="1356"/>
      <c r="B22" s="1372"/>
      <c r="C22" s="1362"/>
      <c r="D22" s="1362"/>
      <c r="E22" s="1364"/>
      <c r="F22" s="1362"/>
      <c r="G22" s="1362"/>
      <c r="H22" s="1362"/>
      <c r="I22" s="1362"/>
      <c r="J22" s="1362"/>
      <c r="K22" s="1362"/>
      <c r="L22" s="1362"/>
      <c r="M22" s="1362"/>
      <c r="N22" s="1362"/>
      <c r="O22" s="1362"/>
      <c r="P22" s="1362"/>
      <c r="Q22" s="1362"/>
      <c r="R22" s="1362"/>
      <c r="S22" s="1362"/>
      <c r="T22" s="1362"/>
      <c r="U22" s="1362"/>
      <c r="V22" s="1362"/>
      <c r="W22" s="1362"/>
      <c r="X22" s="1362"/>
      <c r="Y22" s="1362"/>
      <c r="Z22" s="1362"/>
      <c r="AA22" s="1362"/>
      <c r="AB22" s="1362"/>
      <c r="AC22" s="1362"/>
      <c r="AD22" s="1362"/>
      <c r="AE22" s="1362"/>
      <c r="AF22" s="1362"/>
      <c r="AG22" s="1362"/>
      <c r="AH22" s="1362"/>
      <c r="AI22" s="1362"/>
      <c r="AJ22" s="1362"/>
      <c r="AK22" s="1362"/>
      <c r="AL22" s="1362"/>
      <c r="AM22" s="1362"/>
      <c r="AN22" s="1362"/>
      <c r="AO22" s="1362"/>
      <c r="AP22" s="1362"/>
      <c r="AQ22" s="1362"/>
      <c r="AR22" s="1362"/>
      <c r="AS22" s="1364"/>
      <c r="AT22" s="1362"/>
      <c r="AU22" s="1362"/>
      <c r="AV22" s="1362"/>
      <c r="AW22" s="1362"/>
      <c r="AX22" s="1362"/>
      <c r="AY22" s="1362"/>
      <c r="AZ22" s="1362"/>
      <c r="BA22" s="1362"/>
      <c r="BB22" s="1362"/>
      <c r="BC22" s="1362"/>
      <c r="BD22" s="1362"/>
      <c r="BE22" s="1362"/>
      <c r="BF22" s="1362"/>
      <c r="BG22" s="1362"/>
      <c r="BH22" s="1362"/>
      <c r="BI22" s="1362"/>
      <c r="BJ22" s="1362"/>
      <c r="BK22" s="1362"/>
      <c r="BL22" s="1362"/>
      <c r="BM22" s="1362"/>
      <c r="BN22" s="1362"/>
      <c r="BO22" s="1362"/>
      <c r="BP22" s="1362"/>
      <c r="BQ22" s="1362"/>
      <c r="BR22" s="1362"/>
      <c r="BS22" s="1362"/>
      <c r="BT22" s="1362"/>
      <c r="BU22" s="1362"/>
      <c r="BV22" s="1362"/>
      <c r="BW22" s="1362"/>
      <c r="BX22" s="1362"/>
      <c r="BY22" s="1362"/>
      <c r="BZ22" s="1362"/>
      <c r="CA22" s="1362"/>
      <c r="CB22" s="1362"/>
      <c r="CC22" s="1362"/>
      <c r="CD22" s="1362"/>
      <c r="CE22" s="1362"/>
      <c r="CF22" s="1362"/>
      <c r="CG22" s="1362"/>
      <c r="CH22" s="1362"/>
    </row>
    <row r="23" spans="1:90" s="1355" customFormat="1" ht="20.100000000000001" customHeight="1">
      <c r="A23" s="1371"/>
      <c r="B23" s="1372"/>
      <c r="C23" s="1362"/>
      <c r="D23" s="1362"/>
      <c r="E23" s="1364"/>
      <c r="F23" s="1362"/>
      <c r="G23" s="1380" t="s">
        <v>488</v>
      </c>
      <c r="H23" s="1371"/>
      <c r="I23" s="1371"/>
      <c r="J23" s="1362"/>
      <c r="K23" s="1362"/>
      <c r="L23" s="1362"/>
      <c r="M23" s="1362"/>
      <c r="N23" s="1362"/>
      <c r="O23" s="1362"/>
      <c r="P23" s="1362"/>
      <c r="Q23" s="1362"/>
      <c r="R23" s="1362"/>
      <c r="S23" s="1362"/>
      <c r="T23" s="1362"/>
      <c r="U23" s="1362"/>
      <c r="V23" s="1362"/>
      <c r="W23" s="1362"/>
      <c r="X23" s="1362"/>
      <c r="Y23" s="1362"/>
      <c r="Z23" s="1362"/>
      <c r="AA23" s="1362"/>
      <c r="AB23" s="1362"/>
      <c r="AC23" s="1362"/>
      <c r="AD23" s="1362"/>
      <c r="AE23" s="1362"/>
      <c r="AF23" s="1362"/>
      <c r="AG23" s="1362"/>
      <c r="AH23" s="1362"/>
      <c r="AI23" s="1362"/>
      <c r="AJ23" s="1362"/>
      <c r="AK23" s="1362"/>
      <c r="AL23" s="1362"/>
      <c r="AM23" s="1362"/>
      <c r="AN23" s="1362"/>
      <c r="AO23" s="1362"/>
      <c r="AP23" s="1362"/>
      <c r="AQ23" s="1362"/>
      <c r="AR23" s="1362"/>
      <c r="AS23" s="1364"/>
      <c r="AT23" s="1362"/>
      <c r="AU23" s="1362"/>
      <c r="AV23" s="1362"/>
      <c r="AW23" s="1362"/>
      <c r="AX23" s="1362"/>
      <c r="AY23" s="1362"/>
      <c r="AZ23" s="1362"/>
      <c r="BA23" s="1362"/>
      <c r="BB23" s="1362"/>
      <c r="BC23" s="1362"/>
      <c r="BD23" s="1362"/>
      <c r="BE23" s="1362"/>
      <c r="BF23" s="1362"/>
      <c r="BG23" s="1362"/>
      <c r="BH23" s="1362"/>
      <c r="BI23" s="1362"/>
      <c r="BJ23" s="1362"/>
      <c r="BK23" s="1362"/>
      <c r="BL23" s="1362"/>
      <c r="BM23" s="1362"/>
      <c r="BN23" s="1362"/>
      <c r="BO23" s="1362"/>
      <c r="BP23" s="1362"/>
      <c r="BQ23" s="1362"/>
      <c r="BR23" s="1362"/>
      <c r="BS23" s="1362"/>
      <c r="BT23" s="1362"/>
      <c r="BU23" s="1362"/>
      <c r="BV23" s="1362"/>
      <c r="BW23" s="1362"/>
      <c r="BX23" s="1362"/>
      <c r="BY23" s="1362"/>
      <c r="BZ23" s="1362"/>
      <c r="CA23" s="1362"/>
      <c r="CB23" s="1362"/>
      <c r="CC23" s="1362"/>
      <c r="CD23" s="1362"/>
      <c r="CE23" s="1362"/>
      <c r="CF23" s="1362"/>
      <c r="CG23" s="1362"/>
      <c r="CH23" s="1362"/>
      <c r="CI23" s="1360"/>
      <c r="CJ23" s="1360"/>
      <c r="CK23" s="1360"/>
      <c r="CL23" s="1360"/>
    </row>
    <row r="24" spans="1:90" s="1355" customFormat="1" ht="20.100000000000001" customHeight="1">
      <c r="A24" s="1371"/>
      <c r="B24" s="1372"/>
      <c r="C24" s="1362"/>
      <c r="D24" s="1362"/>
      <c r="E24" s="1364"/>
      <c r="F24" s="1362"/>
      <c r="G24" s="1380"/>
      <c r="H24" s="1371"/>
      <c r="I24" s="1371"/>
      <c r="J24" s="1362"/>
      <c r="K24" s="1362"/>
      <c r="L24" s="1362"/>
      <c r="M24" s="1362"/>
      <c r="N24" s="1362"/>
      <c r="O24" s="1362"/>
      <c r="P24" s="1362"/>
      <c r="Q24" s="1362"/>
      <c r="R24" s="1362"/>
      <c r="S24" s="1362"/>
      <c r="T24" s="1362"/>
      <c r="U24" s="1362"/>
      <c r="V24" s="1362"/>
      <c r="W24" s="1362"/>
      <c r="X24" s="1362"/>
      <c r="Y24" s="1362"/>
      <c r="Z24" s="1362"/>
      <c r="AA24" s="1362"/>
      <c r="AB24" s="1362"/>
      <c r="AC24" s="1362"/>
      <c r="AD24" s="1362"/>
      <c r="AE24" s="1362"/>
      <c r="AF24" s="1362"/>
      <c r="AG24" s="1362"/>
      <c r="AH24" s="1362"/>
      <c r="AI24" s="1362"/>
      <c r="AJ24" s="1362"/>
      <c r="AK24" s="1362"/>
      <c r="AL24" s="1362"/>
      <c r="AM24" s="1362"/>
      <c r="AN24" s="1362"/>
      <c r="AO24" s="1362"/>
      <c r="AP24" s="1362"/>
      <c r="AQ24" s="1362"/>
      <c r="AR24" s="1362"/>
      <c r="AS24" s="1364"/>
      <c r="AT24" s="1362"/>
      <c r="AU24" s="1362"/>
      <c r="AV24" s="1362"/>
      <c r="AW24" s="1362"/>
      <c r="AX24" s="1362"/>
      <c r="AY24" s="1362"/>
      <c r="AZ24" s="1362"/>
      <c r="BA24" s="1362"/>
      <c r="BB24" s="1362"/>
      <c r="BC24" s="1362"/>
      <c r="BD24" s="1362"/>
      <c r="BE24" s="1362"/>
      <c r="BF24" s="1362"/>
      <c r="BG24" s="1362"/>
      <c r="BH24" s="1362"/>
      <c r="BI24" s="1362"/>
      <c r="BJ24" s="1362"/>
      <c r="BK24" s="1362"/>
      <c r="BL24" s="1362"/>
      <c r="BM24" s="1362"/>
      <c r="BN24" s="1362"/>
      <c r="BO24" s="1362"/>
      <c r="BP24" s="1362"/>
      <c r="BQ24" s="1362"/>
      <c r="BR24" s="1362"/>
      <c r="BS24" s="1362"/>
      <c r="BT24" s="1362"/>
      <c r="BU24" s="1362"/>
      <c r="BV24" s="1362"/>
      <c r="BW24" s="1362"/>
      <c r="BX24" s="1362"/>
      <c r="BY24" s="1362"/>
      <c r="BZ24" s="1362"/>
      <c r="CA24" s="1362"/>
      <c r="CB24" s="1362"/>
      <c r="CC24" s="1362"/>
      <c r="CD24" s="1362"/>
      <c r="CE24" s="1362"/>
      <c r="CF24" s="1362"/>
      <c r="CG24" s="1362"/>
      <c r="CH24" s="1362"/>
      <c r="CI24" s="1360"/>
      <c r="CJ24" s="1360"/>
      <c r="CK24" s="1360"/>
      <c r="CL24" s="1360"/>
    </row>
    <row r="25" spans="1:90" s="1355" customFormat="1" ht="18.75" customHeight="1">
      <c r="A25" s="1356"/>
      <c r="B25" s="1372"/>
      <c r="C25" s="1372"/>
      <c r="D25" s="1365"/>
      <c r="E25" s="1362"/>
      <c r="F25" s="1362"/>
      <c r="G25" s="1364"/>
      <c r="H25" s="1357" t="s">
        <v>533</v>
      </c>
      <c r="I25" s="1357"/>
      <c r="J25" s="1362"/>
      <c r="K25" s="1362"/>
      <c r="L25" s="1362"/>
      <c r="M25" s="1362"/>
      <c r="N25" s="1362"/>
      <c r="O25" s="1362"/>
      <c r="P25" s="1362"/>
      <c r="Q25" s="1362"/>
      <c r="R25" s="1362"/>
      <c r="S25" s="1362"/>
      <c r="T25" s="1362"/>
      <c r="U25" s="1362"/>
      <c r="V25" s="1362"/>
      <c r="W25" s="1362"/>
      <c r="X25" s="1362"/>
      <c r="Y25" s="1362"/>
      <c r="Z25" s="1362"/>
      <c r="AA25" s="1362"/>
      <c r="AB25" s="1362"/>
      <c r="AC25" s="1362"/>
      <c r="AD25" s="1362"/>
      <c r="AE25" s="1362"/>
      <c r="AF25" s="1362"/>
      <c r="AG25" s="1362"/>
      <c r="AH25" s="1362"/>
      <c r="AI25" s="1362"/>
      <c r="AJ25" s="1362"/>
      <c r="AK25" s="1362"/>
      <c r="AL25" s="1362"/>
      <c r="AM25" s="1362"/>
      <c r="AN25" s="1362"/>
      <c r="AO25" s="1362"/>
      <c r="AP25" s="1362"/>
      <c r="AQ25" s="1362"/>
      <c r="AR25" s="1362"/>
      <c r="AS25" s="1362"/>
      <c r="AT25" s="1362"/>
      <c r="AU25" s="1362"/>
      <c r="AV25" s="1362"/>
      <c r="AW25" s="1362"/>
      <c r="AX25" s="1362"/>
      <c r="AY25" s="1362"/>
      <c r="AZ25" s="1362"/>
      <c r="BA25" s="1362"/>
      <c r="BB25" s="1362"/>
      <c r="BC25" s="1362"/>
      <c r="BD25" s="1362"/>
      <c r="BE25" s="1362"/>
      <c r="BF25" s="1362"/>
      <c r="BG25" s="1362"/>
      <c r="BH25" s="1362"/>
      <c r="BI25" s="1362"/>
      <c r="BJ25" s="1362"/>
      <c r="BK25" s="1362"/>
      <c r="BL25" s="1362"/>
      <c r="BM25" s="1362"/>
      <c r="BN25" s="1362"/>
      <c r="BO25" s="1362"/>
      <c r="BP25" s="1362"/>
      <c r="BQ25" s="1362"/>
      <c r="BR25" s="1362"/>
      <c r="BS25" s="1362"/>
      <c r="BT25" s="1362"/>
      <c r="BU25" s="1362"/>
      <c r="BV25" s="1362"/>
      <c r="BW25" s="1362"/>
      <c r="BX25" s="1362"/>
      <c r="BY25" s="1362"/>
      <c r="BZ25" s="1362"/>
      <c r="CA25" s="1362"/>
      <c r="CB25" s="1362"/>
      <c r="CC25" s="1362"/>
      <c r="CD25" s="1362"/>
      <c r="CE25" s="1362"/>
      <c r="CF25" s="1362"/>
      <c r="CG25" s="1362"/>
      <c r="CH25" s="1362"/>
      <c r="CI25" s="1360"/>
      <c r="CJ25" s="1360"/>
      <c r="CK25" s="1360"/>
      <c r="CL25" s="1360"/>
    </row>
    <row r="26" spans="1:90" s="1355" customFormat="1" ht="13.5" customHeight="1">
      <c r="A26" s="1356"/>
      <c r="B26" s="1362"/>
      <c r="C26" s="1364"/>
      <c r="D26" s="1365"/>
      <c r="E26" s="1362"/>
      <c r="F26" s="1362"/>
      <c r="G26" s="1362"/>
      <c r="H26" s="1357" t="s">
        <v>534</v>
      </c>
      <c r="I26" s="1357"/>
      <c r="J26" s="1362"/>
      <c r="K26" s="1362"/>
      <c r="L26" s="1362"/>
      <c r="M26" s="1362"/>
      <c r="N26" s="1362"/>
      <c r="O26" s="1362"/>
      <c r="P26" s="1362"/>
      <c r="Q26" s="1362"/>
      <c r="R26" s="1362"/>
      <c r="S26" s="1362"/>
      <c r="T26" s="1362"/>
      <c r="U26" s="1362"/>
      <c r="V26" s="1362"/>
      <c r="W26" s="1362"/>
      <c r="X26" s="1362"/>
      <c r="Y26" s="1362"/>
      <c r="Z26" s="1362"/>
      <c r="AA26" s="1362"/>
      <c r="AB26" s="1362"/>
      <c r="AC26" s="1362"/>
      <c r="AD26" s="1362"/>
      <c r="AE26" s="1362"/>
      <c r="AF26" s="1362"/>
      <c r="AG26" s="1362"/>
      <c r="AH26" s="1362"/>
      <c r="AI26" s="1362"/>
      <c r="AJ26" s="1362"/>
      <c r="AK26" s="1362"/>
      <c r="AL26" s="1362"/>
      <c r="AM26" s="1362"/>
      <c r="AN26" s="1362"/>
      <c r="AO26" s="1362"/>
      <c r="AP26" s="1362"/>
      <c r="AQ26" s="1362"/>
      <c r="AR26" s="1362"/>
      <c r="AS26" s="1362"/>
      <c r="AT26" s="1362"/>
      <c r="AU26" s="1362"/>
      <c r="AV26" s="1362"/>
      <c r="AW26" s="1362"/>
      <c r="AX26" s="1362"/>
      <c r="AY26" s="1362"/>
      <c r="AZ26" s="1362"/>
      <c r="BA26" s="1362"/>
      <c r="BB26" s="1362"/>
      <c r="BC26" s="1362"/>
      <c r="BD26" s="1362"/>
      <c r="BE26" s="1362"/>
      <c r="BF26" s="1362"/>
      <c r="BG26" s="1362"/>
      <c r="BH26" s="1362"/>
      <c r="BI26" s="1362"/>
      <c r="BJ26" s="1362"/>
      <c r="BK26" s="1362"/>
      <c r="BL26" s="1362"/>
      <c r="BM26" s="1362"/>
      <c r="BN26" s="1362"/>
      <c r="BO26" s="1362"/>
      <c r="BP26" s="1362"/>
      <c r="BQ26" s="1362"/>
      <c r="BR26" s="1362"/>
      <c r="BS26" s="1362"/>
      <c r="BT26" s="1362"/>
      <c r="BU26" s="1362"/>
      <c r="BV26" s="1362"/>
      <c r="BW26" s="1362"/>
      <c r="BX26" s="1362"/>
      <c r="BY26" s="1362"/>
      <c r="BZ26" s="1362"/>
      <c r="CA26" s="1362"/>
      <c r="CB26" s="1362"/>
      <c r="CC26" s="1362"/>
      <c r="CD26" s="1362"/>
      <c r="CE26" s="1362"/>
      <c r="CF26" s="1362"/>
      <c r="CG26" s="1362"/>
      <c r="CH26" s="1362"/>
      <c r="CI26" s="1360"/>
      <c r="CJ26" s="1360"/>
      <c r="CK26" s="1360"/>
      <c r="CL26" s="1360"/>
    </row>
    <row r="27" spans="1:90" s="1355" customFormat="1" ht="13.5" customHeight="1">
      <c r="A27" s="1356"/>
      <c r="B27" s="1362"/>
      <c r="C27" s="1364"/>
      <c r="D27" s="1365"/>
      <c r="E27" s="1362"/>
      <c r="F27" s="1362"/>
      <c r="G27" s="1362"/>
      <c r="H27" s="1357" t="s">
        <v>535</v>
      </c>
      <c r="I27" s="1357"/>
      <c r="J27" s="1362"/>
      <c r="K27" s="1362"/>
      <c r="L27" s="1362"/>
      <c r="M27" s="1362"/>
      <c r="N27" s="1362"/>
      <c r="O27" s="1362"/>
      <c r="P27" s="1362"/>
      <c r="Q27" s="1362"/>
      <c r="R27" s="1362"/>
      <c r="S27" s="1362"/>
      <c r="T27" s="1362"/>
      <c r="U27" s="1362"/>
      <c r="V27" s="1362"/>
      <c r="W27" s="1362"/>
      <c r="X27" s="1362"/>
      <c r="Y27" s="1362"/>
      <c r="Z27" s="1362"/>
      <c r="AA27" s="1362"/>
      <c r="AB27" s="1362"/>
      <c r="AC27" s="1362"/>
      <c r="AD27" s="1362"/>
      <c r="AE27" s="1362"/>
      <c r="AF27" s="1362"/>
      <c r="AG27" s="1362"/>
      <c r="AH27" s="1362"/>
      <c r="AI27" s="1362"/>
      <c r="AJ27" s="1362"/>
      <c r="AK27" s="1362"/>
      <c r="AL27" s="1362"/>
      <c r="AM27" s="1362"/>
      <c r="AN27" s="1362"/>
      <c r="AO27" s="1362"/>
      <c r="AP27" s="1362"/>
      <c r="AQ27" s="1362"/>
      <c r="AR27" s="1362"/>
      <c r="AS27" s="1362"/>
      <c r="AT27" s="1362"/>
      <c r="AU27" s="1362"/>
      <c r="AV27" s="1362"/>
      <c r="AW27" s="1362"/>
      <c r="AX27" s="1362"/>
      <c r="AY27" s="1362"/>
      <c r="AZ27" s="1362"/>
      <c r="BA27" s="1362"/>
      <c r="BB27" s="1362"/>
      <c r="BC27" s="1362"/>
      <c r="BD27" s="1362"/>
      <c r="BE27" s="1362"/>
      <c r="BF27" s="1362"/>
      <c r="BG27" s="1362"/>
      <c r="BH27" s="1362"/>
      <c r="BI27" s="1362"/>
      <c r="BJ27" s="1362"/>
      <c r="BK27" s="1362"/>
      <c r="BL27" s="1362"/>
      <c r="BM27" s="1362"/>
      <c r="BN27" s="1362"/>
      <c r="BO27" s="1362"/>
      <c r="BP27" s="1362"/>
      <c r="BQ27" s="1362"/>
      <c r="BR27" s="1362"/>
      <c r="BS27" s="1362"/>
      <c r="BT27" s="1362"/>
      <c r="BU27" s="1362"/>
      <c r="BV27" s="1362"/>
      <c r="BW27" s="1362"/>
      <c r="BX27" s="1362"/>
      <c r="BY27" s="1362"/>
      <c r="BZ27" s="1362"/>
      <c r="CA27" s="1362"/>
      <c r="CB27" s="1362"/>
      <c r="CC27" s="1362"/>
      <c r="CD27" s="1362"/>
      <c r="CE27" s="1362"/>
      <c r="CF27" s="1362"/>
      <c r="CG27" s="1362"/>
      <c r="CH27" s="1362"/>
      <c r="CI27" s="1360"/>
      <c r="CJ27" s="1360"/>
      <c r="CK27" s="1360"/>
      <c r="CL27" s="1360"/>
    </row>
    <row r="28" spans="1:90" s="1355" customFormat="1" ht="14.25">
      <c r="A28" s="1356"/>
      <c r="B28" s="1362"/>
      <c r="C28" s="1364"/>
      <c r="D28" s="1365"/>
      <c r="E28" s="1362"/>
      <c r="F28" s="1362"/>
      <c r="G28" s="1362"/>
      <c r="H28" s="1357" t="s">
        <v>536</v>
      </c>
      <c r="I28" s="1357"/>
      <c r="J28" s="1362"/>
      <c r="K28" s="1362"/>
      <c r="L28" s="1362"/>
      <c r="M28" s="1362"/>
      <c r="N28" s="1362"/>
      <c r="O28" s="1362"/>
      <c r="P28" s="1362"/>
      <c r="Q28" s="1362"/>
      <c r="R28" s="1362"/>
      <c r="S28" s="1362"/>
      <c r="T28" s="1362"/>
      <c r="U28" s="1362"/>
      <c r="V28" s="1362"/>
      <c r="W28" s="1362"/>
      <c r="X28" s="1362"/>
      <c r="Y28" s="1362"/>
      <c r="Z28" s="1362"/>
      <c r="AA28" s="1362"/>
      <c r="AB28" s="1362"/>
      <c r="AC28" s="1362"/>
      <c r="AD28" s="1362"/>
      <c r="AE28" s="1362"/>
      <c r="AF28" s="1362"/>
      <c r="AG28" s="1362"/>
      <c r="AH28" s="1362"/>
      <c r="AI28" s="1362"/>
      <c r="AJ28" s="1362"/>
      <c r="AK28" s="1362"/>
      <c r="AL28" s="1362"/>
      <c r="AM28" s="1362"/>
      <c r="AN28" s="1362"/>
      <c r="AO28" s="1362"/>
      <c r="AP28" s="1362"/>
      <c r="AQ28" s="1362"/>
      <c r="AR28" s="1362"/>
      <c r="AS28" s="1362"/>
      <c r="AT28" s="1362"/>
      <c r="AU28" s="1362"/>
      <c r="AV28" s="1362"/>
      <c r="AW28" s="1362"/>
      <c r="AX28" s="1362"/>
      <c r="AY28" s="1362"/>
      <c r="AZ28" s="1362"/>
      <c r="BA28" s="1362"/>
      <c r="BB28" s="1362"/>
      <c r="BC28" s="1362"/>
      <c r="BD28" s="1362"/>
      <c r="BE28" s="1362"/>
      <c r="BF28" s="1362"/>
      <c r="BG28" s="1362"/>
      <c r="BH28" s="1362"/>
      <c r="BI28" s="1362"/>
      <c r="BJ28" s="1362"/>
      <c r="BK28" s="1362"/>
      <c r="BL28" s="1362"/>
      <c r="BM28" s="1362"/>
      <c r="BN28" s="1362"/>
      <c r="BO28" s="1362"/>
      <c r="BP28" s="1362"/>
      <c r="BQ28" s="1362"/>
      <c r="BR28" s="1362"/>
      <c r="BS28" s="1362"/>
      <c r="BT28" s="1362"/>
      <c r="BU28" s="1362"/>
      <c r="BV28" s="1362"/>
      <c r="BW28" s="1362"/>
      <c r="BX28" s="1362"/>
      <c r="BY28" s="1362"/>
      <c r="BZ28" s="1362"/>
      <c r="CA28" s="1362"/>
      <c r="CB28" s="1362"/>
      <c r="CC28" s="1362"/>
      <c r="CD28" s="1362"/>
      <c r="CE28" s="1362"/>
      <c r="CF28" s="1362"/>
      <c r="CG28" s="1362"/>
      <c r="CH28" s="1362"/>
      <c r="CI28" s="1360"/>
      <c r="CJ28" s="1360"/>
      <c r="CK28" s="1360"/>
      <c r="CL28" s="1360"/>
    </row>
    <row r="29" spans="1:90" s="1355" customFormat="1" ht="13.5" customHeight="1">
      <c r="A29" s="1356"/>
      <c r="B29" s="1364"/>
      <c r="C29" s="1372"/>
      <c r="D29" s="1365"/>
      <c r="E29" s="1362"/>
      <c r="F29" s="1362"/>
      <c r="G29" s="1362"/>
      <c r="H29" s="1362"/>
      <c r="I29" s="1362"/>
      <c r="J29" s="1362"/>
      <c r="K29" s="1362"/>
      <c r="L29" s="1362"/>
      <c r="M29" s="1362"/>
      <c r="N29" s="1362"/>
      <c r="O29" s="1362"/>
      <c r="P29" s="1362"/>
      <c r="Q29" s="1362"/>
      <c r="R29" s="1362"/>
      <c r="S29" s="1362"/>
      <c r="T29" s="1362"/>
      <c r="U29" s="1362"/>
      <c r="V29" s="1362"/>
      <c r="W29" s="1362"/>
      <c r="X29" s="1362"/>
      <c r="Y29" s="1362"/>
      <c r="Z29" s="1362"/>
      <c r="AA29" s="1362"/>
      <c r="AB29" s="1362"/>
      <c r="AC29" s="1362"/>
      <c r="AD29" s="1362"/>
      <c r="AE29" s="1362"/>
      <c r="AF29" s="1362"/>
      <c r="AG29" s="1362"/>
      <c r="AH29" s="1362"/>
      <c r="AI29" s="1362"/>
      <c r="AJ29" s="1362"/>
      <c r="AK29" s="1362"/>
      <c r="AL29" s="1362"/>
      <c r="AM29" s="1362"/>
      <c r="AN29" s="1362"/>
      <c r="AO29" s="1362"/>
      <c r="AP29" s="1362"/>
      <c r="AQ29" s="1362"/>
      <c r="AR29" s="1362"/>
      <c r="AS29" s="1362"/>
      <c r="AT29" s="1362"/>
      <c r="AU29" s="1362"/>
      <c r="AV29" s="1362"/>
      <c r="AW29" s="1362"/>
      <c r="AX29" s="1362"/>
      <c r="AY29" s="1362"/>
      <c r="AZ29" s="1362"/>
      <c r="BA29" s="1362"/>
      <c r="BB29" s="1362"/>
      <c r="BC29" s="1362"/>
      <c r="BD29" s="1362"/>
      <c r="BE29" s="1362"/>
      <c r="BF29" s="1362"/>
      <c r="BG29" s="1362"/>
      <c r="BH29" s="1362"/>
      <c r="BI29" s="1362"/>
      <c r="BJ29" s="1362"/>
      <c r="BK29" s="1362"/>
      <c r="BL29" s="1362"/>
      <c r="BM29" s="1362"/>
      <c r="BN29" s="1362"/>
      <c r="BO29" s="1362"/>
      <c r="BP29" s="1362"/>
      <c r="BQ29" s="1362"/>
      <c r="BR29" s="1362"/>
      <c r="BS29" s="1362"/>
      <c r="BT29" s="1362"/>
      <c r="BU29" s="1362"/>
      <c r="BV29" s="1362"/>
      <c r="BW29" s="1362"/>
      <c r="BX29" s="1362"/>
      <c r="BY29" s="1362"/>
      <c r="BZ29" s="1362"/>
      <c r="CA29" s="1362"/>
      <c r="CB29" s="1362"/>
      <c r="CC29" s="1362"/>
      <c r="CD29" s="1362"/>
      <c r="CE29" s="1362"/>
      <c r="CF29" s="1362"/>
      <c r="CG29" s="1362"/>
      <c r="CH29" s="1362"/>
      <c r="CI29" s="1360"/>
      <c r="CJ29" s="1360"/>
      <c r="CK29" s="1360"/>
      <c r="CL29" s="1360"/>
    </row>
    <row r="30" spans="1:90" s="1370" customFormat="1" ht="15.95" customHeight="1">
      <c r="A30" s="1356"/>
      <c r="B30" s="1364"/>
      <c r="C30" s="1372"/>
      <c r="D30" s="1365"/>
      <c r="E30" s="1362"/>
      <c r="F30" s="1362"/>
      <c r="G30" s="1380" t="s">
        <v>487</v>
      </c>
      <c r="H30" s="1371"/>
      <c r="I30" s="1371"/>
      <c r="J30" s="1362"/>
      <c r="K30" s="1362"/>
      <c r="L30" s="1362"/>
      <c r="M30" s="1362"/>
      <c r="N30" s="1362"/>
      <c r="O30" s="1362"/>
      <c r="P30" s="1362"/>
      <c r="Q30" s="1362"/>
      <c r="R30" s="1362"/>
      <c r="S30" s="1362"/>
      <c r="T30" s="1362"/>
      <c r="U30" s="1362"/>
      <c r="V30" s="1362"/>
      <c r="W30" s="1362"/>
      <c r="X30" s="1362"/>
      <c r="Y30" s="1362"/>
      <c r="Z30" s="1362"/>
      <c r="AA30" s="1362"/>
      <c r="AB30" s="1362"/>
      <c r="AC30" s="1362"/>
      <c r="AD30" s="1362"/>
      <c r="AE30" s="1362"/>
      <c r="AF30" s="1362"/>
      <c r="AG30" s="1362"/>
      <c r="AH30" s="1362"/>
      <c r="AI30" s="1362"/>
      <c r="AJ30" s="1362"/>
      <c r="AK30" s="1362"/>
      <c r="AL30" s="1362"/>
      <c r="AM30" s="1362"/>
      <c r="AN30" s="1362"/>
      <c r="AO30" s="1362"/>
      <c r="AP30" s="1362"/>
      <c r="AQ30" s="1362"/>
      <c r="AR30" s="1362"/>
      <c r="AS30" s="1362"/>
      <c r="AT30" s="1362"/>
      <c r="AU30" s="1362"/>
      <c r="AV30" s="1362"/>
      <c r="AW30" s="1362"/>
      <c r="AX30" s="1362"/>
      <c r="AY30" s="1362"/>
      <c r="AZ30" s="1362"/>
      <c r="BA30" s="1362"/>
      <c r="BB30" s="1362"/>
      <c r="BC30" s="1362"/>
      <c r="BD30" s="1362"/>
      <c r="BE30" s="1362"/>
      <c r="BF30" s="1362"/>
      <c r="BG30" s="1362"/>
      <c r="BH30" s="1362"/>
      <c r="BI30" s="1362"/>
      <c r="BJ30" s="1362"/>
      <c r="BK30" s="1362"/>
      <c r="BL30" s="1362"/>
      <c r="BM30" s="1362"/>
      <c r="BN30" s="1362"/>
      <c r="BO30" s="1362"/>
      <c r="BP30" s="1362"/>
      <c r="BQ30" s="1362"/>
      <c r="BR30" s="1362"/>
      <c r="BS30" s="1362"/>
      <c r="BT30" s="1362"/>
      <c r="BU30" s="1362"/>
      <c r="BV30" s="1362"/>
      <c r="BW30" s="1362"/>
      <c r="BX30" s="1362"/>
      <c r="BY30" s="1362"/>
      <c r="BZ30" s="1362"/>
      <c r="CA30" s="1362"/>
      <c r="CB30" s="1362"/>
      <c r="CC30" s="1362"/>
      <c r="CD30" s="1362"/>
      <c r="CE30" s="1362"/>
      <c r="CF30" s="1362"/>
      <c r="CG30" s="1362"/>
      <c r="CH30" s="1362"/>
      <c r="CI30" s="1360"/>
      <c r="CJ30" s="1360"/>
      <c r="CK30" s="1369"/>
      <c r="CL30" s="1369"/>
    </row>
    <row r="31" spans="1:90" s="1355" customFormat="1" ht="13.5" customHeight="1">
      <c r="A31" s="1356"/>
      <c r="B31" s="1372"/>
      <c r="C31" s="1362"/>
      <c r="D31" s="1362"/>
      <c r="E31" s="1356"/>
      <c r="F31" s="1362"/>
      <c r="G31" s="1362"/>
      <c r="H31" s="1362"/>
      <c r="I31" s="1362"/>
      <c r="J31" s="1362"/>
      <c r="K31" s="1362"/>
      <c r="L31" s="1362"/>
      <c r="M31" s="1362"/>
      <c r="N31" s="1362"/>
      <c r="O31" s="1357"/>
      <c r="P31" s="1362"/>
      <c r="Q31" s="1362"/>
      <c r="R31" s="1362"/>
      <c r="S31" s="1362"/>
      <c r="T31" s="1362"/>
      <c r="U31" s="1362"/>
      <c r="V31" s="1362"/>
      <c r="W31" s="1362"/>
      <c r="X31" s="1362"/>
      <c r="Y31" s="1362"/>
      <c r="Z31" s="1362"/>
      <c r="AA31" s="1362"/>
      <c r="AB31" s="1362"/>
      <c r="AC31" s="1362"/>
      <c r="AD31" s="1362"/>
      <c r="AE31" s="1362"/>
      <c r="AF31" s="1362"/>
      <c r="AG31" s="1362"/>
      <c r="AH31" s="1362"/>
      <c r="AI31" s="1362"/>
      <c r="AJ31" s="1362"/>
      <c r="AK31" s="1362"/>
      <c r="AL31" s="1362"/>
      <c r="AM31" s="1362"/>
      <c r="AN31" s="1362"/>
      <c r="AO31" s="1362"/>
      <c r="AP31" s="1362"/>
      <c r="AQ31" s="1362"/>
      <c r="AR31" s="1362"/>
      <c r="AS31" s="1357"/>
      <c r="AT31" s="1362"/>
      <c r="AU31" s="1362"/>
      <c r="AV31" s="1362"/>
      <c r="AW31" s="1362"/>
      <c r="AX31" s="1362"/>
      <c r="AY31" s="1362"/>
      <c r="AZ31" s="1362"/>
      <c r="BA31" s="1362"/>
      <c r="BB31" s="1362"/>
      <c r="BC31" s="1362"/>
      <c r="BD31" s="1362"/>
      <c r="BE31" s="1362"/>
      <c r="BF31" s="1362"/>
      <c r="BG31" s="1362"/>
      <c r="BH31" s="1362"/>
      <c r="BI31" s="1362"/>
      <c r="BJ31" s="1362"/>
      <c r="BK31" s="1362"/>
      <c r="BL31" s="1362"/>
      <c r="BM31" s="1362"/>
      <c r="BN31" s="1362"/>
      <c r="BO31" s="1362"/>
      <c r="BP31" s="1362"/>
      <c r="BQ31" s="1362"/>
      <c r="BR31" s="1362"/>
      <c r="BS31" s="1362"/>
      <c r="BT31" s="1362"/>
      <c r="BU31" s="1362"/>
      <c r="BV31" s="1362"/>
      <c r="BW31" s="1362"/>
      <c r="BX31" s="1362"/>
      <c r="BY31" s="1362"/>
      <c r="BZ31" s="1362"/>
      <c r="CA31" s="1362"/>
      <c r="CB31" s="1362"/>
      <c r="CC31" s="1362"/>
      <c r="CD31" s="1362"/>
      <c r="CE31" s="1362"/>
      <c r="CF31" s="1362"/>
      <c r="CG31" s="1362"/>
      <c r="CH31" s="1362"/>
      <c r="CI31" s="1360"/>
      <c r="CJ31" s="1360"/>
      <c r="CK31" s="1360"/>
      <c r="CL31" s="1360"/>
    </row>
    <row r="32" spans="1:90" s="1355" customFormat="1" ht="13.5" customHeight="1">
      <c r="A32" s="1356"/>
      <c r="B32" s="1364"/>
      <c r="C32" s="1372"/>
      <c r="D32" s="1365"/>
      <c r="E32" s="1362"/>
      <c r="F32" s="1362"/>
      <c r="G32" s="1362"/>
      <c r="H32" s="1362"/>
      <c r="I32" s="1357" t="s">
        <v>486</v>
      </c>
      <c r="J32" s="1362"/>
      <c r="K32" s="1362"/>
      <c r="L32" s="1362"/>
      <c r="M32" s="1362"/>
      <c r="N32" s="1362"/>
      <c r="O32" s="1362"/>
      <c r="P32" s="1362"/>
      <c r="Q32" s="1362"/>
      <c r="R32" s="1362"/>
      <c r="S32" s="1362"/>
      <c r="T32" s="1362"/>
      <c r="U32" s="1362"/>
      <c r="V32" s="1362"/>
      <c r="W32" s="1362"/>
      <c r="X32" s="1362"/>
      <c r="Y32" s="1362"/>
      <c r="Z32" s="1362"/>
      <c r="AA32" s="1362"/>
      <c r="AB32" s="1362"/>
      <c r="AC32" s="1362"/>
      <c r="AD32" s="1362"/>
      <c r="AE32" s="1362"/>
      <c r="AF32" s="1362"/>
      <c r="AG32" s="1362"/>
      <c r="AH32" s="1362"/>
      <c r="AI32" s="1362"/>
      <c r="AJ32" s="1362"/>
      <c r="AK32" s="1362"/>
      <c r="AL32" s="1362"/>
      <c r="AM32" s="1362"/>
      <c r="AN32" s="1362"/>
      <c r="AO32" s="1362"/>
      <c r="AP32" s="1362"/>
      <c r="AQ32" s="1362"/>
      <c r="AR32" s="1362"/>
      <c r="AS32" s="1362"/>
      <c r="AT32" s="1362"/>
      <c r="AU32" s="1362"/>
      <c r="AV32" s="1362"/>
      <c r="AW32" s="1362"/>
      <c r="AX32" s="1362"/>
      <c r="AY32" s="1362"/>
      <c r="AZ32" s="1362"/>
      <c r="BA32" s="1362"/>
      <c r="BB32" s="1362"/>
      <c r="BC32" s="1362"/>
      <c r="BD32" s="1362"/>
      <c r="BE32" s="1362"/>
      <c r="BF32" s="1362"/>
      <c r="BG32" s="1362"/>
      <c r="BH32" s="1362"/>
      <c r="BI32" s="1362"/>
      <c r="BJ32" s="1362"/>
      <c r="BK32" s="1362"/>
      <c r="BL32" s="1362"/>
      <c r="BM32" s="1362"/>
      <c r="BN32" s="1362"/>
      <c r="BO32" s="1362"/>
      <c r="BP32" s="1362"/>
      <c r="BQ32" s="1362"/>
      <c r="BR32" s="1362"/>
      <c r="BS32" s="1362"/>
      <c r="BT32" s="1362"/>
      <c r="BU32" s="1362"/>
      <c r="BV32" s="1362"/>
      <c r="BW32" s="1362"/>
      <c r="BX32" s="1362"/>
      <c r="BY32" s="1362"/>
      <c r="BZ32" s="1362"/>
      <c r="CA32" s="1362"/>
      <c r="CB32" s="1362"/>
      <c r="CC32" s="1362"/>
      <c r="CD32" s="1362"/>
      <c r="CE32" s="1362"/>
      <c r="CF32" s="1362"/>
      <c r="CG32" s="1362"/>
      <c r="CH32" s="1362"/>
      <c r="CI32" s="1360"/>
      <c r="CJ32" s="1360"/>
      <c r="CK32" s="1360"/>
      <c r="CL32" s="1360"/>
    </row>
    <row r="33" spans="1:90" s="1355" customFormat="1" ht="13.5" customHeight="1">
      <c r="A33" s="1356"/>
      <c r="B33" s="1364"/>
      <c r="C33" s="1372"/>
      <c r="D33" s="1365"/>
      <c r="E33" s="1362"/>
      <c r="F33" s="1362"/>
      <c r="G33" s="1362"/>
      <c r="H33" s="1362"/>
      <c r="I33" s="1357"/>
      <c r="J33" s="1362"/>
      <c r="K33" s="1362"/>
      <c r="L33" s="1362"/>
      <c r="M33" s="1362"/>
      <c r="N33" s="1362"/>
      <c r="O33" s="1362"/>
      <c r="P33" s="1362"/>
      <c r="Q33" s="1362"/>
      <c r="R33" s="1362"/>
      <c r="S33" s="1362"/>
      <c r="T33" s="1362"/>
      <c r="U33" s="1362"/>
      <c r="V33" s="1362"/>
      <c r="W33" s="1362"/>
      <c r="X33" s="1362"/>
      <c r="Y33" s="1362"/>
      <c r="Z33" s="1362"/>
      <c r="AA33" s="1362"/>
      <c r="AB33" s="1362"/>
      <c r="AC33" s="1362"/>
      <c r="AD33" s="1362"/>
      <c r="AE33" s="1362"/>
      <c r="AF33" s="1362"/>
      <c r="AG33" s="1362"/>
      <c r="AH33" s="1362"/>
      <c r="AI33" s="1362"/>
      <c r="AJ33" s="1362"/>
      <c r="AK33" s="1362"/>
      <c r="AL33" s="1362"/>
      <c r="AM33" s="1362"/>
      <c r="AN33" s="1362"/>
      <c r="AO33" s="1362"/>
      <c r="AP33" s="1362"/>
      <c r="AQ33" s="1362"/>
      <c r="AR33" s="1362"/>
      <c r="AS33" s="1362"/>
      <c r="AT33" s="1362"/>
      <c r="AU33" s="1362"/>
      <c r="AV33" s="1362"/>
      <c r="AW33" s="1362"/>
      <c r="AX33" s="1362"/>
      <c r="AY33" s="1362"/>
      <c r="AZ33" s="1362"/>
      <c r="BA33" s="1362"/>
      <c r="BB33" s="1362"/>
      <c r="BC33" s="1362"/>
      <c r="BD33" s="1362"/>
      <c r="BE33" s="1362"/>
      <c r="BF33" s="1362"/>
      <c r="BG33" s="1362"/>
      <c r="BH33" s="1362"/>
      <c r="BI33" s="1362"/>
      <c r="BJ33" s="1362"/>
      <c r="BK33" s="1362"/>
      <c r="BL33" s="1362"/>
      <c r="BM33" s="1362"/>
      <c r="BN33" s="1362"/>
      <c r="BO33" s="1362"/>
      <c r="BP33" s="1362"/>
      <c r="BQ33" s="1362"/>
      <c r="BR33" s="1362"/>
      <c r="BS33" s="1362"/>
      <c r="BT33" s="1362"/>
      <c r="BU33" s="1362"/>
      <c r="BV33" s="1362"/>
      <c r="BW33" s="1362"/>
      <c r="BX33" s="1362"/>
      <c r="BY33" s="1362"/>
      <c r="BZ33" s="1362"/>
      <c r="CA33" s="1362"/>
      <c r="CB33" s="1362"/>
      <c r="CC33" s="1362"/>
      <c r="CD33" s="1362"/>
      <c r="CE33" s="1362"/>
      <c r="CF33" s="1362"/>
      <c r="CG33" s="1362"/>
      <c r="CH33" s="1362"/>
      <c r="CI33" s="1360"/>
      <c r="CJ33" s="1360"/>
      <c r="CK33" s="1360"/>
      <c r="CL33" s="1360"/>
    </row>
    <row r="34" spans="1:90" s="1355" customFormat="1" ht="13.5" customHeight="1">
      <c r="A34" s="1356"/>
      <c r="B34" s="1364"/>
      <c r="C34" s="1372"/>
      <c r="D34" s="1365"/>
      <c r="E34" s="1362"/>
      <c r="F34" s="1362"/>
      <c r="G34" s="1362"/>
      <c r="H34" s="1362"/>
      <c r="I34" s="1357"/>
      <c r="J34" s="1362"/>
      <c r="K34" s="1362"/>
      <c r="L34" s="1362"/>
      <c r="M34" s="1362"/>
      <c r="N34" s="1362"/>
      <c r="O34" s="1362"/>
      <c r="P34" s="1362"/>
      <c r="Q34" s="1362"/>
      <c r="R34" s="1362"/>
      <c r="S34" s="1362"/>
      <c r="T34" s="1362"/>
      <c r="U34" s="1362"/>
      <c r="V34" s="1362"/>
      <c r="W34" s="1362"/>
      <c r="X34" s="1362"/>
      <c r="Y34" s="1362"/>
      <c r="Z34" s="1362"/>
      <c r="AA34" s="1362"/>
      <c r="AB34" s="1362"/>
      <c r="AC34" s="1362"/>
      <c r="AD34" s="1362"/>
      <c r="AE34" s="1362"/>
      <c r="AF34" s="1362"/>
      <c r="AG34" s="1362"/>
      <c r="AH34" s="1362"/>
      <c r="AI34" s="1362"/>
      <c r="AJ34" s="1362"/>
      <c r="AK34" s="1362"/>
      <c r="AL34" s="1362"/>
      <c r="AM34" s="1362"/>
      <c r="AN34" s="1362"/>
      <c r="AO34" s="1362"/>
      <c r="AP34" s="1362"/>
      <c r="AQ34" s="1362"/>
      <c r="AR34" s="1362"/>
      <c r="AS34" s="1362"/>
      <c r="AT34" s="1362"/>
      <c r="AU34" s="1362"/>
      <c r="AV34" s="1362"/>
      <c r="AW34" s="1362"/>
      <c r="AX34" s="1362"/>
      <c r="AY34" s="1362"/>
      <c r="AZ34" s="1362"/>
      <c r="BA34" s="1362"/>
      <c r="BB34" s="1362"/>
      <c r="BC34" s="1362"/>
      <c r="BD34" s="1362"/>
      <c r="BE34" s="1362"/>
      <c r="BF34" s="1362"/>
      <c r="BG34" s="1362"/>
      <c r="BH34" s="1362"/>
      <c r="BI34" s="1362"/>
      <c r="BJ34" s="1362"/>
      <c r="BK34" s="1362"/>
      <c r="BL34" s="1362"/>
      <c r="BM34" s="1362"/>
      <c r="BN34" s="1362"/>
      <c r="BO34" s="1362"/>
      <c r="BP34" s="1362"/>
      <c r="BQ34" s="1362"/>
      <c r="BR34" s="1362"/>
      <c r="BS34" s="1362"/>
      <c r="BT34" s="1362"/>
      <c r="BU34" s="1362"/>
      <c r="BV34" s="1362"/>
      <c r="BW34" s="1362"/>
      <c r="BX34" s="1362"/>
      <c r="BY34" s="1362"/>
      <c r="BZ34" s="1362"/>
      <c r="CA34" s="1362"/>
      <c r="CB34" s="1362"/>
      <c r="CC34" s="1362"/>
      <c r="CD34" s="1362"/>
      <c r="CE34" s="1362"/>
      <c r="CF34" s="1362"/>
      <c r="CG34" s="1362"/>
      <c r="CH34" s="1362"/>
    </row>
    <row r="35" spans="1:90" ht="13.5" customHeight="1">
      <c r="B35" s="1381"/>
      <c r="C35" s="1382"/>
      <c r="D35" s="1382"/>
      <c r="E35" s="1355"/>
    </row>
    <row r="36" spans="1:90" ht="13.5" customHeight="1">
      <c r="B36" s="1355"/>
      <c r="C36" s="1382"/>
      <c r="D36" s="1382"/>
      <c r="E36" s="1355"/>
    </row>
    <row r="37" spans="1:90" ht="13.5" customHeight="1">
      <c r="B37" s="1381"/>
      <c r="C37" s="1383"/>
      <c r="D37" s="1382"/>
      <c r="E37" s="1355"/>
      <c r="I37" s="1384"/>
    </row>
    <row r="38" spans="1:90" ht="13.5" customHeight="1">
      <c r="B38" s="1381"/>
      <c r="C38" s="1383"/>
      <c r="D38" s="1382"/>
      <c r="E38" s="1355"/>
      <c r="I38" s="1384"/>
    </row>
    <row r="39" spans="1:90" ht="13.5" customHeight="1">
      <c r="B39" s="1381"/>
      <c r="C39" s="1383"/>
      <c r="D39" s="1382"/>
      <c r="E39" s="1355"/>
      <c r="I39" s="1384"/>
    </row>
    <row r="40" spans="1:90" ht="14.25">
      <c r="B40" s="1355"/>
      <c r="C40" s="1382"/>
      <c r="D40" s="1382"/>
      <c r="E40" s="1355"/>
      <c r="I40" s="1385"/>
    </row>
    <row r="41" spans="1:90" ht="14.25">
      <c r="B41" s="1355"/>
      <c r="C41" s="1382"/>
      <c r="D41" s="1382"/>
      <c r="E41" s="1355"/>
      <c r="I41" s="1385"/>
    </row>
    <row r="42" spans="1:90" ht="14.25">
      <c r="B42" s="1381"/>
      <c r="C42" s="1383"/>
      <c r="D42" s="1382"/>
      <c r="E42" s="1355"/>
      <c r="I42" s="1385"/>
    </row>
    <row r="43" spans="1:90" ht="14.25">
      <c r="B43" s="1355"/>
      <c r="C43" s="1382"/>
      <c r="D43" s="1382"/>
      <c r="E43" s="1355"/>
      <c r="I43" s="1386"/>
    </row>
    <row r="44" spans="1:90" ht="14.25">
      <c r="B44" s="1355"/>
      <c r="C44" s="1355"/>
      <c r="D44" s="1382"/>
      <c r="E44" s="1355"/>
      <c r="I44" s="1387"/>
    </row>
    <row r="45" spans="1:90">
      <c r="B45" s="1355"/>
      <c r="C45" s="1355"/>
      <c r="D45" s="1382"/>
      <c r="E45" s="1355"/>
    </row>
    <row r="46" spans="1:90" ht="14.25">
      <c r="I46" s="1385"/>
    </row>
    <row r="47" spans="1:90" ht="14.25">
      <c r="I47" s="1387"/>
    </row>
    <row r="48" spans="1:90" ht="14.25">
      <c r="I48" s="1385"/>
    </row>
  </sheetData>
  <sheetProtection algorithmName="SHA-512" hashValue="kk7Jj0fTMws3F4yRR/5C2jMRYLx4/V1MArk5yOn+E1WUQDrL1HBxvi3DRXjS7x0zI4t5bEcxDclWW9do8br6Pw==" saltValue="TGi+THxkty98e0Nkj2/yAA==" spinCount="100000" sheet="1" selectLockedCells="1"/>
  <mergeCells count="3">
    <mergeCell ref="A1:CG1"/>
    <mergeCell ref="A4:CG4"/>
    <mergeCell ref="A5:CG5"/>
  </mergeCells>
  <phoneticPr fontId="3"/>
  <printOptions horizontalCentered="1"/>
  <pageMargins left="0" right="0" top="0.39370078740157483" bottom="0"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表紙 </vt:lpstr>
      <vt:lpstr>市・郡</vt:lpstr>
      <vt:lpstr>市内河</vt:lpstr>
      <vt:lpstr>市内東京紙</vt:lpstr>
      <vt:lpstr>近郊</vt:lpstr>
      <vt:lpstr>仙南</vt:lpstr>
      <vt:lpstr>大崎</vt:lpstr>
      <vt:lpstr>石巻</vt:lpstr>
      <vt:lpstr>栗原</vt:lpstr>
      <vt:lpstr>気仙沼</vt:lpstr>
      <vt:lpstr>一関方面 </vt:lpstr>
      <vt:lpstr>指示書</vt:lpstr>
      <vt:lpstr>市内夕刊</vt:lpstr>
      <vt:lpstr>指示書夕刊</vt:lpstr>
      <vt:lpstr>河北PP部数</vt:lpstr>
      <vt:lpstr>石巻PP部数</vt:lpstr>
      <vt:lpstr>仙台PP部数</vt:lpstr>
      <vt:lpstr>免責について</vt:lpstr>
      <vt:lpstr>'一関方面 '!Print_Area</vt:lpstr>
      <vt:lpstr>河北PP部数!Print_Area</vt:lpstr>
      <vt:lpstr>気仙沼!Print_Area</vt:lpstr>
      <vt:lpstr>近郊!Print_Area</vt:lpstr>
      <vt:lpstr>栗原!Print_Area</vt:lpstr>
      <vt:lpstr>市・郡!Print_Area</vt:lpstr>
      <vt:lpstr>市内河!Print_Area</vt:lpstr>
      <vt:lpstr>市内東京紙!Print_Area</vt:lpstr>
      <vt:lpstr>市内夕刊!Print_Area</vt:lpstr>
      <vt:lpstr>指示書!Print_Area</vt:lpstr>
      <vt:lpstr>指示書夕刊!Print_Area</vt:lpstr>
      <vt:lpstr>石巻!Print_Area</vt:lpstr>
      <vt:lpstr>仙台PP部数!Print_Area</vt:lpstr>
      <vt:lpstr>大崎!Print_Area</vt:lpstr>
      <vt:lpstr>'表紙 '!Print_Area</vt:lpstr>
      <vt:lpstr>免責について!Print_Area</vt:lpstr>
    </vt:vector>
  </TitlesOfParts>
  <Company>株式会社河北折込センター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東北折込広告協議会</dc:creator>
  <cp:lastModifiedBy>白鳥 航</cp:lastModifiedBy>
  <cp:lastPrinted>2026-09-25T10:58:46Z</cp:lastPrinted>
  <dcterms:created xsi:type="dcterms:W3CDTF">1998-04-27T23:55:54Z</dcterms:created>
  <dcterms:modified xsi:type="dcterms:W3CDTF">2026-10-30T07:37:25Z</dcterms:modified>
</cp:coreProperties>
</file>