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80" tabRatio="872" activeTab="0"/>
  </bookViews>
  <sheets>
    <sheet name="河北PP部数" sheetId="1" r:id="rId1"/>
  </sheets>
  <definedNames>
    <definedName name="_xlnm.Print_Area" localSheetId="0">'河北PP部数'!$A$1:$Z$35</definedName>
  </definedNames>
  <calcPr fullCalcOnLoad="1"/>
</workbook>
</file>

<file path=xl/sharedStrings.xml><?xml version="1.0" encoding="utf-8"?>
<sst xmlns="http://schemas.openxmlformats.org/spreadsheetml/2006/main" count="155" uniqueCount="101">
  <si>
    <t>サイズ</t>
  </si>
  <si>
    <t>担当者</t>
  </si>
  <si>
    <t/>
  </si>
  <si>
    <t>受注No.</t>
  </si>
  <si>
    <t>印刷所</t>
  </si>
  <si>
    <t>販売店名</t>
  </si>
  <si>
    <t>折込部数</t>
  </si>
  <si>
    <t>No</t>
  </si>
  <si>
    <t>複</t>
  </si>
  <si>
    <t>合</t>
  </si>
  <si>
    <t>南小泉</t>
  </si>
  <si>
    <t>長町南</t>
  </si>
  <si>
    <t>八木山</t>
  </si>
  <si>
    <t>西多賀</t>
  </si>
  <si>
    <t>那智が丘</t>
  </si>
  <si>
    <t>四郎丸</t>
  </si>
  <si>
    <t>泉松陵</t>
  </si>
  <si>
    <t>泉寺岡</t>
  </si>
  <si>
    <t>合    計</t>
  </si>
  <si>
    <t>泉中山</t>
  </si>
  <si>
    <t>八乙女</t>
  </si>
  <si>
    <t>南光台</t>
  </si>
  <si>
    <t>東仙台</t>
  </si>
  <si>
    <t>宮城野</t>
  </si>
  <si>
    <t>福田町</t>
  </si>
  <si>
    <t>六丁目</t>
  </si>
  <si>
    <t>根白石</t>
  </si>
  <si>
    <t>泉中央</t>
  </si>
  <si>
    <t>向陽台</t>
  </si>
  <si>
    <t>高砂中野栄</t>
  </si>
  <si>
    <t>仙台市</t>
  </si>
  <si>
    <t>中央</t>
  </si>
  <si>
    <t>旭ヶ丘</t>
  </si>
  <si>
    <t>台原</t>
  </si>
  <si>
    <t>河北</t>
  </si>
  <si>
    <t>新富谷GC</t>
  </si>
  <si>
    <t>朝刊</t>
  </si>
  <si>
    <t>※  合…合売店   複…複合店</t>
  </si>
  <si>
    <t>泉ヶ丘</t>
  </si>
  <si>
    <t>鶴ヶ谷</t>
  </si>
  <si>
    <t xml:space="preserve">広告主名　 </t>
  </si>
  <si>
    <t>タイトル</t>
  </si>
  <si>
    <t>納品日</t>
  </si>
  <si>
    <t>住所</t>
  </si>
  <si>
    <t>五橋</t>
  </si>
  <si>
    <t>八幡</t>
  </si>
  <si>
    <t>上杉</t>
  </si>
  <si>
    <t>幸町</t>
  </si>
  <si>
    <t>榴岡</t>
  </si>
  <si>
    <t>燕沢</t>
  </si>
  <si>
    <t>長町</t>
  </si>
  <si>
    <t>将監</t>
  </si>
  <si>
    <t>沖野</t>
  </si>
  <si>
    <t>国見</t>
  </si>
  <si>
    <t>総枚数</t>
  </si>
  <si>
    <t>部数</t>
  </si>
  <si>
    <t>折立</t>
  </si>
  <si>
    <t>吉成</t>
  </si>
  <si>
    <t>愛子</t>
  </si>
  <si>
    <t xml:space="preserve">代理店名　 </t>
  </si>
  <si>
    <t>緑ヶ丘</t>
  </si>
  <si>
    <t>長命ヶ丘</t>
  </si>
  <si>
    <t>桜ヶ丘</t>
  </si>
  <si>
    <t>茂庭</t>
  </si>
  <si>
    <t>Tel</t>
  </si>
  <si>
    <t>MDS</t>
  </si>
  <si>
    <t>ポスティング部数</t>
  </si>
  <si>
    <t>｢新聞折込広告｣･｢河北パワーポスティング」部数明細書</t>
  </si>
  <si>
    <t>仙台市（河北新報　朝刊･パワーポスティング）</t>
  </si>
  <si>
    <t>Fax</t>
  </si>
  <si>
    <t>富沢</t>
  </si>
  <si>
    <r>
      <t>折込日（</t>
    </r>
    <r>
      <rPr>
        <b/>
        <sz val="10"/>
        <rFont val="ＭＳ Ｐ明朝"/>
        <family val="1"/>
      </rPr>
      <t>朝刊</t>
    </r>
    <r>
      <rPr>
        <sz val="10"/>
        <rFont val="ＭＳ Ｐ明朝"/>
        <family val="1"/>
      </rPr>
      <t>）</t>
    </r>
  </si>
  <si>
    <r>
      <t>配布日（</t>
    </r>
    <r>
      <rPr>
        <b/>
        <sz val="10"/>
        <rFont val="ＭＳ Ｐ明朝"/>
        <family val="1"/>
      </rPr>
      <t>ＰＰ</t>
    </r>
    <r>
      <rPr>
        <sz val="10"/>
        <rFont val="ＭＳ Ｐ明朝"/>
        <family val="1"/>
      </rPr>
      <t>）</t>
    </r>
  </si>
  <si>
    <t>愛子東部</t>
  </si>
  <si>
    <t>愛子西部</t>
  </si>
  <si>
    <t>※  H25.5.1改定　67.作並⇒愛子西部　・　69.ひろせ販売C⇒愛子東部へ名称変更</t>
  </si>
  <si>
    <t>仙台市内河北新報①</t>
  </si>
  <si>
    <t>仙台市内河北新報②</t>
  </si>
  <si>
    <t>②小  計</t>
  </si>
  <si>
    <t>①小  計</t>
  </si>
  <si>
    <t>ポスティング</t>
  </si>
  <si>
    <t>ＰＰ</t>
  </si>
  <si>
    <t>No</t>
  </si>
  <si>
    <t>ＰＰ</t>
  </si>
  <si>
    <t>黒松</t>
  </si>
  <si>
    <t>北山</t>
  </si>
  <si>
    <t>太白</t>
  </si>
  <si>
    <t>荒井</t>
  </si>
  <si>
    <t>中山</t>
  </si>
  <si>
    <t>中倉</t>
  </si>
  <si>
    <t>若林</t>
  </si>
  <si>
    <t>郡山</t>
  </si>
  <si>
    <t>高森</t>
  </si>
  <si>
    <t>中田</t>
  </si>
  <si>
    <t>岩切</t>
  </si>
  <si>
    <t>高砂</t>
  </si>
  <si>
    <t>(荒巻は廃店となり北山・中山・桜ヶ丘・台原に統合されました）</t>
  </si>
  <si>
    <t>（向山は廃店となり㉜八木山に統合されました）</t>
  </si>
  <si>
    <t>平成29年</t>
  </si>
  <si>
    <t>(原町は廃店となり㉔宮城野に統合されました)</t>
  </si>
  <si>
    <t>10/1改定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</si>
</sst>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&quot;月&quot;d&quot;日&quot;\(aaa\)"/>
    <numFmt numFmtId="178" formatCode="\ \ m&quot;月&quot;\ \ d&quot;日&quot;\ \ \(aaa\)"/>
    <numFmt numFmtId="179" formatCode="[$-411]ggge&quot;年&quot;m&quot;月&quot;d&quot;日&quot;\(aaa\)"/>
    <numFmt numFmtId="180" formatCode="#,##0_);[Red]\(#,##0\)"/>
    <numFmt numFmtId="181" formatCode="#,##0_ ;[Red]\-#,##0\ "/>
    <numFmt numFmtId="182" formatCode="yyyy&quot;年&quot;m&quot;月&quot;d&quot;日&quot;\(aaa\)"/>
    <numFmt numFmtId="183" formatCode="&quot;¥&quot;#,##0;[Red]&quot;¥&quot;#,##0"/>
    <numFmt numFmtId="184" formatCode="[&lt;=999]000;[&lt;=99999]000\-00;000\-0000"/>
    <numFmt numFmtId="185" formatCode="yyyy/m/d\(aaa\)"/>
    <numFmt numFmtId="186" formatCode="\ m&quot;月&quot;d&quot;日&quot;\(aaa\)"/>
    <numFmt numFmtId="187" formatCode="[$-F800]dddd\,\ mmmm\ dd\,\ yyyy\(aaa\)"/>
    <numFmt numFmtId="188" formatCode="m&quot;月&quot;d&quot;日&quot;\ \(aaa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&quot;年&quot;m&quot;月&quot;d&quot;日&quot;;@"/>
    <numFmt numFmtId="194" formatCode="m/d"/>
    <numFmt numFmtId="195" formatCode="m/d;@"/>
    <numFmt numFmtId="196" formatCode="#,##0_ "/>
    <numFmt numFmtId="197" formatCode="m&quot;月&quot;d&quot;日&quot;\(aaa\)&quot;夕刊&quot;"/>
    <numFmt numFmtId="198" formatCode="&quot;Ｂ&quot;#"/>
    <numFmt numFmtId="199" formatCode="0_);\(0\)"/>
    <numFmt numFmtId="200" formatCode="#,##0.0;[Red]\-#,##0.0"/>
    <numFmt numFmtId="201" formatCode="#,##0.000;[Red]\-#,##0.000"/>
    <numFmt numFmtId="202" formatCode="mmm\-yyyy"/>
    <numFmt numFmtId="203" formatCode="00,000&quot;枚&quot;"/>
    <numFmt numFmtId="204" formatCode="0,000&quot;枚&quot;"/>
    <numFmt numFmtId="205" formatCode="m&quot;月&quot;d&quot;日&quot;\(aaa\)&quot;ＡＭ&quot;"/>
    <numFmt numFmtId="206" formatCode="0.0"/>
    <numFmt numFmtId="207" formatCode="0.000"/>
    <numFmt numFmtId="208" formatCode="0.0000"/>
    <numFmt numFmtId="209" formatCode="0.00000"/>
    <numFmt numFmtId="210" formatCode="m&quot;月&quot;d&quot;日&quot;\(aaa\)&quot;ＡＭ&quot;&quot;必着&quot;"/>
    <numFmt numFmtId="211" formatCode="#,##0\ &quot;枚&quot;"/>
    <numFmt numFmtId="212" formatCode="m&quot;月&quot;d&quot;日&quot;\(aaa\)&quot;折込&quot;"/>
    <numFmt numFmtId="213" formatCode="0.00_ "/>
    <numFmt numFmtId="214" formatCode="0.000_);[Red]\(0.000\)"/>
    <numFmt numFmtId="215" formatCode="0.00_);[Red]\(0.00\)"/>
    <numFmt numFmtId="216" formatCode="0.000%"/>
    <numFmt numFmtId="217" formatCode="&quot;Ｇ&quot;\ 0.00"/>
    <numFmt numFmtId="218" formatCode="&quot;N&quot;\ 0.00"/>
    <numFmt numFmtId="219" formatCode="&quot;N&quot;\ 0.000"/>
    <numFmt numFmtId="220" formatCode="&quot;Ｂ&quot;\ 0"/>
    <numFmt numFmtId="221" formatCode="&quot;Ｂ&quot;0"/>
    <numFmt numFmtId="222" formatCode="#,##0&quot;部&quot;"/>
    <numFmt numFmtId="223" formatCode="#,##0&quot;枚&quot;"/>
    <numFmt numFmtId="224" formatCode="\ m&quot;月&quot;\ d&quot;日&quot;\ \(aaa\)"/>
    <numFmt numFmtId="225" formatCode="#,##0;[Red]#,##0"/>
    <numFmt numFmtId="226" formatCode="0.00&quot;円&quot;"/>
    <numFmt numFmtId="227" formatCode="0.0%"/>
    <numFmt numFmtId="228" formatCode="[$-411]ggge&quot;年&quot;m&quot;月&quot;d&quot;日&quot;;@"/>
    <numFmt numFmtId="229" formatCode="[&lt;=999]000;[&lt;=9999]000\-00;000\-0000"/>
    <numFmt numFmtId="230" formatCode="m/d&quot;改&quot;&quot;定&quot;"/>
    <numFmt numFmtId="231" formatCode="m/d&quot;改&quot;&quot;正&quot;"/>
    <numFmt numFmtId="232" formatCode="\(#,##0\)"/>
    <numFmt numFmtId="233" formatCode="&quot;計&quot;#,##0;[Red]\-#,##0"/>
    <numFmt numFmtId="234" formatCode="m&quot;月&quot;d&quot;日&quot;;@"/>
    <numFmt numFmtId="235" formatCode="0_ "/>
    <numFmt numFmtId="236" formatCode="0_ ;[Red]\-0\ "/>
  </numFmts>
  <fonts count="7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i/>
      <sz val="14"/>
      <color indexed="12"/>
      <name val="ＭＳ Ｐ明朝"/>
      <family val="1"/>
    </font>
    <font>
      <b/>
      <sz val="14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i/>
      <sz val="12"/>
      <color indexed="12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b/>
      <i/>
      <sz val="12"/>
      <color indexed="10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color indexed="10"/>
      <name val="ＭＳ 明朝"/>
      <family val="1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b/>
      <sz val="10"/>
      <name val="ＭＳ ＰＲゴシック"/>
      <family val="3"/>
    </font>
    <font>
      <sz val="8"/>
      <color indexed="20"/>
      <name val="ＭＳ Ｐ明朝"/>
      <family val="1"/>
    </font>
    <font>
      <sz val="11"/>
      <color indexed="20"/>
      <name val="ＭＳ Ｐ明朝"/>
      <family val="1"/>
    </font>
    <font>
      <b/>
      <i/>
      <sz val="11"/>
      <color indexed="12"/>
      <name val="ＭＳ Ｐ明朝"/>
      <family val="1"/>
    </font>
    <font>
      <b/>
      <sz val="11"/>
      <name val="ＭＳ Ｐゴシック"/>
      <family val="3"/>
    </font>
    <font>
      <b/>
      <i/>
      <sz val="12"/>
      <color indexed="12"/>
      <name val="ＤＦ特太ゴシック体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明朝"/>
      <family val="1"/>
    </font>
    <font>
      <b/>
      <i/>
      <sz val="16"/>
      <color indexed="12"/>
      <name val="ＭＳ Ｐ明朝"/>
      <family val="1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6"/>
      <color indexed="12"/>
      <name val="ＭＳ Ｐゴシック"/>
      <family val="3"/>
    </font>
    <font>
      <b/>
      <i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ck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 style="thick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hair"/>
    </border>
    <border>
      <left style="thick"/>
      <right style="thin"/>
      <top style="hair"/>
      <bottom style="medium"/>
    </border>
    <border>
      <left style="thin"/>
      <right style="thick"/>
      <top style="hair"/>
      <bottom style="medium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hair"/>
      <right style="hair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31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5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38" fontId="22" fillId="0" borderId="0" xfId="5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12" fillId="0" borderId="0" xfId="5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50" applyFont="1" applyFill="1" applyBorder="1" applyAlignment="1">
      <alignment vertical="center"/>
    </xf>
    <xf numFmtId="38" fontId="10" fillId="0" borderId="0" xfId="50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 textRotation="255"/>
    </xf>
    <xf numFmtId="0" fontId="1" fillId="0" borderId="0" xfId="0" applyFont="1" applyFill="1" applyBorder="1" applyAlignment="1">
      <alignment vertical="center" shrinkToFit="1"/>
    </xf>
    <xf numFmtId="38" fontId="29" fillId="0" borderId="0" xfId="5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horizontal="center" vertical="center"/>
    </xf>
    <xf numFmtId="38" fontId="29" fillId="0" borderId="0" xfId="5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255"/>
    </xf>
    <xf numFmtId="38" fontId="1" fillId="0" borderId="0" xfId="5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38" fontId="7" fillId="0" borderId="0" xfId="50" applyFont="1" applyFill="1" applyBorder="1" applyAlignment="1">
      <alignment vertical="center"/>
    </xf>
    <xf numFmtId="38" fontId="3" fillId="0" borderId="0" xfId="5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>
      <alignment vertical="center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shrinkToFit="1"/>
      <protection locked="0"/>
    </xf>
    <xf numFmtId="0" fontId="36" fillId="0" borderId="0" xfId="0" applyFont="1" applyFill="1" applyAlignment="1">
      <alignment vertical="center"/>
    </xf>
    <xf numFmtId="0" fontId="17" fillId="0" borderId="12" xfId="0" applyFont="1" applyFill="1" applyBorder="1" applyAlignment="1">
      <alignment vertical="center" shrinkToFit="1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textRotation="255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8" fillId="0" borderId="0" xfId="0" applyFont="1" applyAlignment="1">
      <alignment/>
    </xf>
    <xf numFmtId="38" fontId="16" fillId="0" borderId="24" xfId="52" applyFont="1" applyFill="1" applyBorder="1" applyAlignment="1" applyProtection="1">
      <alignment vertical="center"/>
      <protection locked="0"/>
    </xf>
    <xf numFmtId="38" fontId="3" fillId="0" borderId="0" xfId="52" applyFont="1" applyFill="1" applyBorder="1" applyAlignment="1" applyProtection="1">
      <alignment vertical="center"/>
      <protection/>
    </xf>
    <xf numFmtId="38" fontId="7" fillId="0" borderId="25" xfId="52" applyFont="1" applyFill="1" applyBorder="1" applyAlignment="1">
      <alignment vertical="center"/>
    </xf>
    <xf numFmtId="38" fontId="1" fillId="0" borderId="13" xfId="52" applyFont="1" applyFill="1" applyBorder="1" applyAlignment="1">
      <alignment horizontal="center" vertical="center"/>
    </xf>
    <xf numFmtId="38" fontId="17" fillId="0" borderId="10" xfId="52" applyFont="1" applyFill="1" applyBorder="1" applyAlignment="1">
      <alignment vertical="center" shrinkToFit="1"/>
    </xf>
    <xf numFmtId="38" fontId="16" fillId="0" borderId="26" xfId="52" applyFont="1" applyFill="1" applyBorder="1" applyAlignment="1" applyProtection="1">
      <alignment vertical="center"/>
      <protection locked="0"/>
    </xf>
    <xf numFmtId="38" fontId="12" fillId="0" borderId="0" xfId="52" applyFont="1" applyFill="1" applyBorder="1" applyAlignment="1" applyProtection="1">
      <alignment horizontal="center" vertical="center"/>
      <protection/>
    </xf>
    <xf numFmtId="38" fontId="7" fillId="0" borderId="14" xfId="52" applyFont="1" applyFill="1" applyBorder="1" applyAlignment="1">
      <alignment vertical="center"/>
    </xf>
    <xf numFmtId="38" fontId="22" fillId="0" borderId="14" xfId="52" applyFont="1" applyFill="1" applyBorder="1" applyAlignment="1" applyProtection="1">
      <alignment vertical="center"/>
      <protection/>
    </xf>
    <xf numFmtId="38" fontId="22" fillId="0" borderId="0" xfId="52" applyFont="1" applyFill="1" applyBorder="1" applyAlignment="1" applyProtection="1">
      <alignment horizontal="left" vertical="center"/>
      <protection/>
    </xf>
    <xf numFmtId="38" fontId="13" fillId="0" borderId="0" xfId="52" applyFont="1" applyFill="1" applyBorder="1" applyAlignment="1" applyProtection="1">
      <alignment vertical="center"/>
      <protection/>
    </xf>
    <xf numFmtId="38" fontId="16" fillId="0" borderId="0" xfId="52" applyFont="1" applyFill="1" applyBorder="1" applyAlignment="1" applyProtection="1">
      <alignment vertical="center"/>
      <protection/>
    </xf>
    <xf numFmtId="38" fontId="23" fillId="0" borderId="0" xfId="52" applyFont="1" applyFill="1" applyBorder="1" applyAlignment="1" applyProtection="1">
      <alignment vertical="center"/>
      <protection/>
    </xf>
    <xf numFmtId="38" fontId="1" fillId="0" borderId="0" xfId="52" applyFont="1" applyFill="1" applyBorder="1" applyAlignment="1" applyProtection="1">
      <alignment vertical="center"/>
      <protection/>
    </xf>
    <xf numFmtId="38" fontId="17" fillId="0" borderId="0" xfId="52" applyFont="1" applyFill="1" applyBorder="1" applyAlignment="1" applyProtection="1">
      <alignment vertical="center"/>
      <protection/>
    </xf>
    <xf numFmtId="38" fontId="22" fillId="0" borderId="0" xfId="52" applyFont="1" applyFill="1" applyBorder="1" applyAlignment="1" applyProtection="1">
      <alignment vertical="center"/>
      <protection/>
    </xf>
    <xf numFmtId="38" fontId="12" fillId="0" borderId="0" xfId="52" applyFont="1" applyFill="1" applyBorder="1" applyAlignment="1" applyProtection="1">
      <alignment vertical="center"/>
      <protection/>
    </xf>
    <xf numFmtId="38" fontId="27" fillId="0" borderId="0" xfId="52" applyFont="1" applyFill="1" applyBorder="1" applyAlignment="1" applyProtection="1">
      <alignment vertical="center"/>
      <protection/>
    </xf>
    <xf numFmtId="38" fontId="16" fillId="0" borderId="27" xfId="52" applyFont="1" applyFill="1" applyBorder="1" applyAlignment="1" applyProtection="1">
      <alignment vertical="center"/>
      <protection locked="0"/>
    </xf>
    <xf numFmtId="38" fontId="1" fillId="0" borderId="13" xfId="52" applyFont="1" applyFill="1" applyBorder="1" applyAlignment="1">
      <alignment vertical="center"/>
    </xf>
    <xf numFmtId="38" fontId="12" fillId="0" borderId="15" xfId="52" applyFont="1" applyFill="1" applyBorder="1" applyAlignment="1" applyProtection="1">
      <alignment horizontal="center" vertical="center"/>
      <protection/>
    </xf>
    <xf numFmtId="38" fontId="12" fillId="0" borderId="14" xfId="52" applyFont="1" applyFill="1" applyBorder="1" applyAlignment="1" applyProtection="1">
      <alignment vertical="center"/>
      <protection/>
    </xf>
    <xf numFmtId="38" fontId="7" fillId="0" borderId="0" xfId="52" applyFont="1" applyFill="1" applyBorder="1" applyAlignment="1">
      <alignment vertical="center"/>
    </xf>
    <xf numFmtId="38" fontId="29" fillId="0" borderId="0" xfId="52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38" fontId="16" fillId="0" borderId="31" xfId="52" applyFont="1" applyFill="1" applyBorder="1" applyAlignment="1" applyProtection="1">
      <alignment vertical="center"/>
      <protection locked="0"/>
    </xf>
    <xf numFmtId="38" fontId="7" fillId="0" borderId="32" xfId="52" applyFont="1" applyFill="1" applyBorder="1" applyAlignment="1">
      <alignment vertical="center"/>
    </xf>
    <xf numFmtId="38" fontId="16" fillId="0" borderId="33" xfId="52" applyFont="1" applyFill="1" applyBorder="1" applyAlignment="1" applyProtection="1">
      <alignment vertical="center"/>
      <protection locked="0"/>
    </xf>
    <xf numFmtId="38" fontId="16" fillId="0" borderId="20" xfId="52" applyFont="1" applyFill="1" applyBorder="1" applyAlignment="1" applyProtection="1">
      <alignment vertical="center"/>
      <protection locked="0"/>
    </xf>
    <xf numFmtId="38" fontId="16" fillId="0" borderId="34" xfId="52" applyFont="1" applyFill="1" applyBorder="1" applyAlignment="1" applyProtection="1">
      <alignment vertical="center"/>
      <protection locked="0"/>
    </xf>
    <xf numFmtId="38" fontId="7" fillId="0" borderId="35" xfId="52" applyFont="1" applyFill="1" applyBorder="1" applyAlignment="1">
      <alignment vertical="center"/>
    </xf>
    <xf numFmtId="38" fontId="16" fillId="0" borderId="36" xfId="52" applyFont="1" applyFill="1" applyBorder="1" applyAlignment="1" applyProtection="1">
      <alignment vertical="center"/>
      <protection locked="0"/>
    </xf>
    <xf numFmtId="38" fontId="16" fillId="0" borderId="37" xfId="52" applyFont="1" applyFill="1" applyBorder="1" applyAlignment="1" applyProtection="1">
      <alignment vertical="center"/>
      <protection locked="0"/>
    </xf>
    <xf numFmtId="38" fontId="16" fillId="0" borderId="21" xfId="52" applyFont="1" applyFill="1" applyBorder="1" applyAlignment="1" applyProtection="1">
      <alignment vertical="center"/>
      <protection locked="0"/>
    </xf>
    <xf numFmtId="38" fontId="7" fillId="0" borderId="38" xfId="52" applyFont="1" applyFill="1" applyBorder="1" applyAlignment="1">
      <alignment vertical="center"/>
    </xf>
    <xf numFmtId="38" fontId="16" fillId="0" borderId="39" xfId="52" applyFont="1" applyFill="1" applyBorder="1" applyAlignment="1" applyProtection="1">
      <alignment vertical="center"/>
      <protection locked="0"/>
    </xf>
    <xf numFmtId="38" fontId="7" fillId="0" borderId="40" xfId="52" applyFont="1" applyFill="1" applyBorder="1" applyAlignment="1">
      <alignment vertical="center"/>
    </xf>
    <xf numFmtId="38" fontId="42" fillId="0" borderId="41" xfId="52" applyFont="1" applyFill="1" applyBorder="1" applyAlignment="1">
      <alignment vertical="center" shrinkToFit="1"/>
    </xf>
    <xf numFmtId="38" fontId="7" fillId="0" borderId="25" xfId="52" applyFont="1" applyFill="1" applyBorder="1" applyAlignment="1" applyProtection="1">
      <alignment vertical="center" shrinkToFit="1"/>
      <protection/>
    </xf>
    <xf numFmtId="38" fontId="7" fillId="0" borderId="15" xfId="52" applyFont="1" applyFill="1" applyBorder="1" applyAlignment="1">
      <alignment vertical="center"/>
    </xf>
    <xf numFmtId="38" fontId="7" fillId="0" borderId="29" xfId="52" applyFont="1" applyFill="1" applyBorder="1" applyAlignment="1">
      <alignment vertical="center"/>
    </xf>
    <xf numFmtId="38" fontId="16" fillId="0" borderId="30" xfId="52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shrinkToFit="1"/>
    </xf>
    <xf numFmtId="0" fontId="12" fillId="0" borderId="4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8" fontId="21" fillId="0" borderId="0" xfId="52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38" fontId="29" fillId="0" borderId="14" xfId="52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8" fontId="7" fillId="0" borderId="31" xfId="52" applyFont="1" applyFill="1" applyBorder="1" applyAlignment="1">
      <alignment vertical="center"/>
    </xf>
    <xf numFmtId="38" fontId="29" fillId="0" borderId="17" xfId="52" applyFont="1" applyFill="1" applyBorder="1" applyAlignment="1" applyProtection="1">
      <alignment vertical="center"/>
      <protection locked="0"/>
    </xf>
    <xf numFmtId="38" fontId="7" fillId="0" borderId="45" xfId="52" applyFont="1" applyFill="1" applyBorder="1" applyAlignment="1">
      <alignment vertical="center"/>
    </xf>
    <xf numFmtId="38" fontId="29" fillId="0" borderId="16" xfId="52" applyFont="1" applyFill="1" applyBorder="1" applyAlignment="1" applyProtection="1">
      <alignment vertical="center"/>
      <protection locked="0"/>
    </xf>
    <xf numFmtId="38" fontId="7" fillId="0" borderId="36" xfId="52" applyFont="1" applyFill="1" applyBorder="1" applyAlignment="1">
      <alignment vertical="center"/>
    </xf>
    <xf numFmtId="38" fontId="29" fillId="0" borderId="44" xfId="52" applyFont="1" applyFill="1" applyBorder="1" applyAlignment="1" applyProtection="1">
      <alignment vertical="center"/>
      <protection locked="0"/>
    </xf>
    <xf numFmtId="38" fontId="7" fillId="0" borderId="46" xfId="52" applyFont="1" applyFill="1" applyBorder="1" applyAlignment="1">
      <alignment vertical="center"/>
    </xf>
    <xf numFmtId="38" fontId="16" fillId="0" borderId="47" xfId="52" applyFont="1" applyFill="1" applyBorder="1" applyAlignment="1" applyProtection="1">
      <alignment vertical="center"/>
      <protection locked="0"/>
    </xf>
    <xf numFmtId="38" fontId="7" fillId="0" borderId="48" xfId="52" applyFont="1" applyFill="1" applyBorder="1" applyAlignment="1">
      <alignment vertical="center"/>
    </xf>
    <xf numFmtId="38" fontId="29" fillId="0" borderId="49" xfId="52" applyFont="1" applyFill="1" applyBorder="1" applyAlignment="1" applyProtection="1">
      <alignment vertical="center"/>
      <protection locked="0"/>
    </xf>
    <xf numFmtId="38" fontId="29" fillId="0" borderId="47" xfId="52" applyFont="1" applyFill="1" applyBorder="1" applyAlignment="1" applyProtection="1">
      <alignment vertical="center"/>
      <protection locked="0"/>
    </xf>
    <xf numFmtId="0" fontId="33" fillId="0" borderId="50" xfId="0" applyFont="1" applyFill="1" applyBorder="1" applyAlignment="1" applyProtection="1">
      <alignment horizontal="center" vertical="center" shrinkToFit="1"/>
      <protection locked="0"/>
    </xf>
    <xf numFmtId="38" fontId="7" fillId="0" borderId="51" xfId="52" applyFont="1" applyFill="1" applyBorder="1" applyAlignment="1">
      <alignment vertical="center"/>
    </xf>
    <xf numFmtId="38" fontId="7" fillId="0" borderId="52" xfId="52" applyFont="1" applyFill="1" applyBorder="1" applyAlignment="1">
      <alignment vertical="center"/>
    </xf>
    <xf numFmtId="38" fontId="17" fillId="0" borderId="42" xfId="52" applyFont="1" applyFill="1" applyBorder="1" applyAlignment="1">
      <alignment vertical="center" shrinkToFit="1"/>
    </xf>
    <xf numFmtId="38" fontId="7" fillId="0" borderId="53" xfId="52" applyFont="1" applyFill="1" applyBorder="1" applyAlignment="1">
      <alignment vertical="center"/>
    </xf>
    <xf numFmtId="38" fontId="16" fillId="0" borderId="54" xfId="52" applyFont="1" applyFill="1" applyBorder="1" applyAlignment="1" applyProtection="1">
      <alignment vertical="center"/>
      <protection locked="0"/>
    </xf>
    <xf numFmtId="38" fontId="16" fillId="0" borderId="55" xfId="52" applyFont="1" applyFill="1" applyBorder="1" applyAlignment="1" applyProtection="1">
      <alignment vertical="center"/>
      <protection locked="0"/>
    </xf>
    <xf numFmtId="38" fontId="7" fillId="0" borderId="56" xfId="52" applyFont="1" applyFill="1" applyBorder="1" applyAlignment="1">
      <alignment vertical="center"/>
    </xf>
    <xf numFmtId="0" fontId="12" fillId="0" borderId="57" xfId="0" applyFont="1" applyFill="1" applyBorder="1" applyAlignment="1" applyProtection="1">
      <alignment vertical="center"/>
      <protection/>
    </xf>
    <xf numFmtId="49" fontId="17" fillId="0" borderId="10" xfId="0" applyNumberFormat="1" applyFont="1" applyFill="1" applyBorder="1" applyAlignment="1">
      <alignment vertical="center"/>
    </xf>
    <xf numFmtId="38" fontId="7" fillId="0" borderId="58" xfId="52" applyFont="1" applyFill="1" applyBorder="1" applyAlignment="1">
      <alignment vertical="center"/>
    </xf>
    <xf numFmtId="38" fontId="7" fillId="0" borderId="59" xfId="52" applyFont="1" applyFill="1" applyBorder="1" applyAlignment="1">
      <alignment vertical="center"/>
    </xf>
    <xf numFmtId="38" fontId="16" fillId="0" borderId="45" xfId="52" applyFont="1" applyFill="1" applyBorder="1" applyAlignment="1" applyProtection="1">
      <alignment vertical="center"/>
      <protection locked="0"/>
    </xf>
    <xf numFmtId="38" fontId="3" fillId="0" borderId="10" xfId="52" applyFont="1" applyFill="1" applyBorder="1" applyAlignment="1">
      <alignment vertical="center" shrinkToFit="1"/>
    </xf>
    <xf numFmtId="38" fontId="3" fillId="0" borderId="25" xfId="52" applyFont="1" applyFill="1" applyBorder="1" applyAlignment="1">
      <alignment vertical="center" shrinkToFit="1"/>
    </xf>
    <xf numFmtId="38" fontId="3" fillId="0" borderId="0" xfId="52" applyFont="1" applyFill="1" applyBorder="1" applyAlignment="1">
      <alignment vertical="center" shrinkToFit="1"/>
    </xf>
    <xf numFmtId="0" fontId="38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7" fillId="0" borderId="60" xfId="0" applyFont="1" applyFill="1" applyBorder="1" applyAlignment="1">
      <alignment vertical="center" shrinkToFit="1"/>
    </xf>
    <xf numFmtId="0" fontId="0" fillId="0" borderId="61" xfId="0" applyFill="1" applyBorder="1" applyAlignment="1">
      <alignment vertical="center" shrinkToFit="1"/>
    </xf>
    <xf numFmtId="181" fontId="11" fillId="0" borderId="61" xfId="0" applyNumberFormat="1" applyFont="1" applyFill="1" applyBorder="1" applyAlignment="1">
      <alignment vertical="center" shrinkToFit="1"/>
    </xf>
    <xf numFmtId="0" fontId="11" fillId="0" borderId="62" xfId="0" applyFont="1" applyFill="1" applyBorder="1" applyAlignment="1">
      <alignment vertical="center" shrinkToFit="1"/>
    </xf>
    <xf numFmtId="180" fontId="11" fillId="0" borderId="14" xfId="0" applyNumberFormat="1" applyFont="1" applyFill="1" applyBorder="1" applyAlignment="1">
      <alignment vertical="center"/>
    </xf>
    <xf numFmtId="180" fontId="11" fillId="0" borderId="63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/>
    </xf>
    <xf numFmtId="0" fontId="20" fillId="0" borderId="64" xfId="0" applyFont="1" applyFill="1" applyBorder="1" applyAlignment="1" applyProtection="1">
      <alignment horizontal="center" vertical="center" shrinkToFit="1"/>
      <protection locked="0"/>
    </xf>
    <xf numFmtId="0" fontId="20" fillId="0" borderId="50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>
      <alignment vertical="center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188" fontId="3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6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8" xfId="0" applyFont="1" applyFill="1" applyBorder="1" applyAlignment="1" applyProtection="1">
      <alignment horizontal="center" vertical="center" shrinkToFit="1"/>
      <protection locked="0"/>
    </xf>
    <xf numFmtId="0" fontId="17" fillId="0" borderId="69" xfId="0" applyFont="1" applyFill="1" applyBorder="1" applyAlignment="1">
      <alignment vertical="center"/>
    </xf>
    <xf numFmtId="0" fontId="17" fillId="0" borderId="64" xfId="0" applyFont="1" applyFill="1" applyBorder="1" applyAlignment="1">
      <alignment vertical="center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70" xfId="0" applyFont="1" applyFill="1" applyBorder="1" applyAlignment="1" applyProtection="1">
      <alignment vertical="center"/>
      <protection locked="0"/>
    </xf>
    <xf numFmtId="0" fontId="17" fillId="0" borderId="70" xfId="0" applyFont="1" applyFill="1" applyBorder="1" applyAlignment="1">
      <alignment vertical="center"/>
    </xf>
    <xf numFmtId="0" fontId="4" fillId="0" borderId="57" xfId="0" applyFont="1" applyFill="1" applyBorder="1" applyAlignment="1" applyProtection="1">
      <alignment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>
      <alignment vertical="center" shrinkToFit="1"/>
    </xf>
    <xf numFmtId="0" fontId="0" fillId="0" borderId="69" xfId="0" applyFill="1" applyBorder="1" applyAlignment="1">
      <alignment vertical="center" shrinkToFit="1"/>
    </xf>
    <xf numFmtId="0" fontId="17" fillId="0" borderId="71" xfId="0" applyFont="1" applyFill="1" applyBorder="1" applyAlignment="1">
      <alignment vertical="center" shrinkToFit="1"/>
    </xf>
    <xf numFmtId="0" fontId="0" fillId="0" borderId="72" xfId="0" applyFill="1" applyBorder="1" applyAlignment="1">
      <alignment vertical="center" shrinkToFit="1"/>
    </xf>
    <xf numFmtId="196" fontId="11" fillId="0" borderId="15" xfId="0" applyNumberFormat="1" applyFont="1" applyFill="1" applyBorder="1" applyAlignment="1">
      <alignment vertical="center"/>
    </xf>
    <xf numFmtId="196" fontId="11" fillId="0" borderId="1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" fontId="4" fillId="0" borderId="73" xfId="0" applyNumberFormat="1" applyFont="1" applyFill="1" applyBorder="1" applyAlignment="1" applyProtection="1">
      <alignment vertical="center" shrinkToFit="1"/>
      <protection locked="0"/>
    </xf>
    <xf numFmtId="20" fontId="4" fillId="0" borderId="12" xfId="0" applyNumberFormat="1" applyFont="1" applyFill="1" applyBorder="1" applyAlignment="1" applyProtection="1">
      <alignment vertical="center" shrinkToFit="1"/>
      <protection locked="0"/>
    </xf>
    <xf numFmtId="20" fontId="4" fillId="0" borderId="74" xfId="0" applyNumberFormat="1" applyFont="1" applyFill="1" applyBorder="1" applyAlignment="1" applyProtection="1">
      <alignment vertical="center" shrinkToFit="1"/>
      <protection locked="0"/>
    </xf>
    <xf numFmtId="20" fontId="4" fillId="0" borderId="13" xfId="0" applyNumberFormat="1" applyFont="1" applyFill="1" applyBorder="1" applyAlignment="1" applyProtection="1">
      <alignment vertical="center" shrinkToFit="1"/>
      <protection locked="0"/>
    </xf>
    <xf numFmtId="0" fontId="17" fillId="0" borderId="42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231" fontId="17" fillId="0" borderId="0" xfId="0" applyNumberFormat="1" applyFont="1" applyFill="1" applyAlignment="1">
      <alignment horizontal="center" vertical="center" shrinkToFit="1"/>
    </xf>
    <xf numFmtId="231" fontId="17" fillId="0" borderId="75" xfId="0" applyNumberFormat="1" applyFont="1" applyFill="1" applyBorder="1" applyAlignment="1">
      <alignment horizontal="center" vertical="center" shrinkToFit="1"/>
    </xf>
    <xf numFmtId="0" fontId="40" fillId="0" borderId="25" xfId="0" applyFont="1" applyFill="1" applyBorder="1" applyAlignment="1" applyProtection="1">
      <alignment vertical="center" shrinkToFit="1"/>
      <protection locked="0"/>
    </xf>
    <xf numFmtId="0" fontId="40" fillId="0" borderId="76" xfId="0" applyFont="1" applyFill="1" applyBorder="1" applyAlignment="1" applyProtection="1">
      <alignment vertical="center" shrinkToFit="1"/>
      <protection locked="0"/>
    </xf>
    <xf numFmtId="0" fontId="17" fillId="0" borderId="28" xfId="0" applyFont="1" applyFill="1" applyBorder="1" applyAlignment="1">
      <alignment vertical="center"/>
    </xf>
    <xf numFmtId="0" fontId="17" fillId="0" borderId="61" xfId="0" applyFont="1" applyFill="1" applyBorder="1" applyAlignment="1">
      <alignment vertical="center"/>
    </xf>
    <xf numFmtId="0" fontId="27" fillId="0" borderId="61" xfId="0" applyFont="1" applyFill="1" applyBorder="1" applyAlignment="1" applyProtection="1">
      <alignment vertical="center" shrinkToFit="1"/>
      <protection locked="0"/>
    </xf>
    <xf numFmtId="0" fontId="39" fillId="0" borderId="61" xfId="0" applyFont="1" applyFill="1" applyBorder="1" applyAlignment="1" applyProtection="1">
      <alignment vertical="center"/>
      <protection locked="0"/>
    </xf>
    <xf numFmtId="0" fontId="39" fillId="0" borderId="23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88" fontId="3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43" xfId="0" applyFont="1" applyFill="1" applyBorder="1" applyAlignment="1" applyProtection="1">
      <alignment horizontal="center" vertical="center" shrinkToFit="1"/>
      <protection locked="0"/>
    </xf>
    <xf numFmtId="0" fontId="41" fillId="0" borderId="78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17" fillId="0" borderId="69" xfId="0" applyFont="1" applyFill="1" applyBorder="1" applyAlignment="1" applyProtection="1">
      <alignment horizontal="left" vertical="center"/>
      <protection locked="0"/>
    </xf>
    <xf numFmtId="0" fontId="17" fillId="0" borderId="64" xfId="0" applyFont="1" applyFill="1" applyBorder="1" applyAlignment="1" applyProtection="1">
      <alignment horizontal="left" vertical="center"/>
      <protection locked="0"/>
    </xf>
    <xf numFmtId="0" fontId="17" fillId="0" borderId="79" xfId="0" applyFont="1" applyFill="1" applyBorder="1" applyAlignment="1" applyProtection="1">
      <alignment horizontal="left" vertical="center"/>
      <protection locked="0"/>
    </xf>
    <xf numFmtId="0" fontId="9" fillId="0" borderId="80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177" fontId="27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39" fillId="0" borderId="25" xfId="0" applyFont="1" applyFill="1" applyBorder="1" applyAlignment="1" applyProtection="1">
      <alignment vertical="center" shrinkToFit="1"/>
      <protection locked="0"/>
    </xf>
    <xf numFmtId="0" fontId="39" fillId="0" borderId="17" xfId="0" applyFont="1" applyFill="1" applyBorder="1" applyAlignment="1" applyProtection="1">
      <alignment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left" vertical="center" shrinkToFit="1"/>
    </xf>
    <xf numFmtId="0" fontId="17" fillId="0" borderId="25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28" fillId="0" borderId="0" xfId="0" applyFont="1" applyFill="1" applyAlignment="1">
      <alignment horizontal="center" vertical="top" textRotation="255"/>
    </xf>
    <xf numFmtId="0" fontId="28" fillId="0" borderId="0" xfId="0" applyFont="1" applyFill="1" applyAlignment="1">
      <alignment horizontal="center" textRotation="255"/>
    </xf>
    <xf numFmtId="38" fontId="6" fillId="0" borderId="10" xfId="52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38" fontId="7" fillId="0" borderId="10" xfId="52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14" fillId="0" borderId="70" xfId="0" applyFont="1" applyFill="1" applyBorder="1" applyAlignment="1">
      <alignment horizontal="center" vertical="center" textRotation="255"/>
    </xf>
    <xf numFmtId="0" fontId="14" fillId="0" borderId="57" xfId="0" applyFont="1" applyFill="1" applyBorder="1" applyAlignment="1">
      <alignment horizontal="center" vertical="center" textRotation="255"/>
    </xf>
    <xf numFmtId="0" fontId="14" fillId="0" borderId="12" xfId="0" applyFont="1" applyFill="1" applyBorder="1" applyAlignment="1">
      <alignment horizontal="center" vertical="center" textRotation="255"/>
    </xf>
    <xf numFmtId="38" fontId="7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49" fontId="14" fillId="0" borderId="70" xfId="0" applyNumberFormat="1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7"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7"/>
  <sheetViews>
    <sheetView showGridLines="0" showZeros="0" tabSelected="1" zoomScale="95" zoomScaleNormal="95" zoomScalePageLayoutView="0" workbookViewId="0" topLeftCell="A1">
      <selection activeCell="C3" sqref="C3:F4"/>
    </sheetView>
  </sheetViews>
  <sheetFormatPr defaultColWidth="9.00390625" defaultRowHeight="13.5"/>
  <cols>
    <col min="1" max="1" width="3.375" style="12" customWidth="1"/>
    <col min="2" max="2" width="2.75390625" style="12" customWidth="1"/>
    <col min="3" max="3" width="8.125" style="12" customWidth="1"/>
    <col min="4" max="4" width="1.625" style="12" customWidth="1"/>
    <col min="5" max="5" width="6.625" style="12" customWidth="1"/>
    <col min="6" max="6" width="8.125" style="12" customWidth="1"/>
    <col min="7" max="7" width="7.625" style="12" customWidth="1"/>
    <col min="8" max="8" width="8.125" style="12" customWidth="1"/>
    <col min="9" max="9" width="0.875" style="12" customWidth="1"/>
    <col min="10" max="10" width="2.75390625" style="12" customWidth="1"/>
    <col min="11" max="11" width="8.125" style="12" customWidth="1"/>
    <col min="12" max="12" width="1.625" style="12" customWidth="1"/>
    <col min="13" max="13" width="6.625" style="12" customWidth="1"/>
    <col min="14" max="14" width="8.125" style="12" customWidth="1"/>
    <col min="15" max="15" width="7.625" style="12" customWidth="1"/>
    <col min="16" max="16" width="8.125" style="12" customWidth="1"/>
    <col min="17" max="17" width="0.875" style="12" customWidth="1"/>
    <col min="18" max="18" width="2.75390625" style="12" customWidth="1"/>
    <col min="19" max="19" width="8.625" style="12" customWidth="1"/>
    <col min="20" max="20" width="1.625" style="12" customWidth="1"/>
    <col min="21" max="21" width="6.625" style="12" customWidth="1"/>
    <col min="22" max="22" width="8.125" style="12" customWidth="1"/>
    <col min="23" max="23" width="7.625" style="12" customWidth="1"/>
    <col min="24" max="24" width="8.125" style="12" customWidth="1"/>
    <col min="25" max="25" width="0.74609375" style="73" customWidth="1"/>
    <col min="26" max="26" width="3.625" style="28" customWidth="1"/>
    <col min="27" max="16384" width="9.00390625" style="28" customWidth="1"/>
  </cols>
  <sheetData>
    <row r="1" spans="1:26" s="60" customFormat="1" ht="18.75" customHeight="1">
      <c r="A1" s="165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5" ht="18" customHeight="1">
      <c r="A2" s="175" t="s">
        <v>98</v>
      </c>
      <c r="B2" s="175"/>
      <c r="C2" s="64" t="s">
        <v>40</v>
      </c>
      <c r="D2" s="176"/>
      <c r="E2" s="176"/>
      <c r="F2" s="177"/>
      <c r="G2" s="178" t="s">
        <v>41</v>
      </c>
      <c r="H2" s="178"/>
      <c r="I2" s="178"/>
      <c r="J2" s="178"/>
      <c r="K2" s="178"/>
      <c r="L2" s="184" t="s">
        <v>59</v>
      </c>
      <c r="M2" s="185"/>
      <c r="N2" s="149"/>
      <c r="O2" s="65" t="s">
        <v>0</v>
      </c>
      <c r="P2" s="167" t="s">
        <v>54</v>
      </c>
      <c r="Q2" s="168"/>
      <c r="R2" s="168"/>
      <c r="S2" s="169">
        <f>SUM(S3:T4)</f>
        <v>0</v>
      </c>
      <c r="T2" s="170"/>
      <c r="U2" s="186" t="s">
        <v>1</v>
      </c>
      <c r="V2" s="187"/>
      <c r="W2" s="188" t="s">
        <v>3</v>
      </c>
      <c r="X2" s="188"/>
      <c r="Y2" s="72"/>
    </row>
    <row r="3" spans="1:26" s="12" customFormat="1" ht="18" customHeight="1" thickBot="1">
      <c r="A3" s="209" t="s">
        <v>100</v>
      </c>
      <c r="B3" s="210"/>
      <c r="C3" s="201"/>
      <c r="D3" s="202"/>
      <c r="E3" s="202"/>
      <c r="F3" s="202"/>
      <c r="G3" s="207"/>
      <c r="H3" s="207"/>
      <c r="I3" s="207"/>
      <c r="J3" s="207"/>
      <c r="K3" s="207"/>
      <c r="L3" s="189"/>
      <c r="M3" s="189"/>
      <c r="N3" s="189"/>
      <c r="O3" s="190"/>
      <c r="P3" s="173" t="s">
        <v>6</v>
      </c>
      <c r="Q3" s="174"/>
      <c r="R3" s="174"/>
      <c r="S3" s="171">
        <f>V32</f>
        <v>0</v>
      </c>
      <c r="T3" s="172"/>
      <c r="U3" s="191"/>
      <c r="V3" s="192"/>
      <c r="W3" s="179"/>
      <c r="X3" s="179"/>
      <c r="Y3" s="73"/>
      <c r="Z3" s="9"/>
    </row>
    <row r="4" spans="1:26" s="12" customFormat="1" ht="18" customHeight="1" thickTop="1">
      <c r="A4" s="199" t="s">
        <v>30</v>
      </c>
      <c r="B4" s="200"/>
      <c r="C4" s="203"/>
      <c r="D4" s="204"/>
      <c r="E4" s="204"/>
      <c r="F4" s="204"/>
      <c r="G4" s="208"/>
      <c r="H4" s="208"/>
      <c r="I4" s="208"/>
      <c r="J4" s="208"/>
      <c r="K4" s="208"/>
      <c r="L4" s="189"/>
      <c r="M4" s="189"/>
      <c r="N4" s="189"/>
      <c r="O4" s="190"/>
      <c r="P4" s="205" t="s">
        <v>66</v>
      </c>
      <c r="Q4" s="206"/>
      <c r="R4" s="206"/>
      <c r="S4" s="197">
        <f>X32</f>
        <v>0</v>
      </c>
      <c r="T4" s="198"/>
      <c r="U4" s="193" t="s">
        <v>71</v>
      </c>
      <c r="V4" s="194"/>
      <c r="W4" s="195" t="s">
        <v>72</v>
      </c>
      <c r="X4" s="196"/>
      <c r="Y4" s="59"/>
      <c r="Z4" s="30"/>
    </row>
    <row r="5" spans="1:25" s="12" customFormat="1" ht="15" customHeight="1">
      <c r="A5" s="200" t="s">
        <v>34</v>
      </c>
      <c r="B5" s="200"/>
      <c r="C5" s="66" t="s">
        <v>43</v>
      </c>
      <c r="D5" s="211"/>
      <c r="E5" s="211"/>
      <c r="F5" s="211"/>
      <c r="G5" s="211"/>
      <c r="H5" s="211"/>
      <c r="I5" s="211"/>
      <c r="J5" s="211"/>
      <c r="K5" s="212"/>
      <c r="L5" s="213" t="s">
        <v>4</v>
      </c>
      <c r="M5" s="214"/>
      <c r="N5" s="215"/>
      <c r="O5" s="216"/>
      <c r="P5" s="217"/>
      <c r="Q5" s="225" t="s">
        <v>65</v>
      </c>
      <c r="R5" s="226"/>
      <c r="S5" s="226"/>
      <c r="T5" s="227"/>
      <c r="U5" s="220"/>
      <c r="V5" s="221"/>
      <c r="W5" s="180"/>
      <c r="X5" s="181"/>
      <c r="Y5" s="59"/>
    </row>
    <row r="6" spans="1:26" s="12" customFormat="1" ht="15" customHeight="1" thickBot="1">
      <c r="A6" s="10"/>
      <c r="B6" s="11"/>
      <c r="C6" s="67" t="s">
        <v>64</v>
      </c>
      <c r="D6" s="223"/>
      <c r="E6" s="223"/>
      <c r="F6" s="224"/>
      <c r="G6" s="68" t="s">
        <v>69</v>
      </c>
      <c r="H6" s="224"/>
      <c r="I6" s="223"/>
      <c r="J6" s="223"/>
      <c r="K6" s="228"/>
      <c r="L6" s="229" t="s">
        <v>42</v>
      </c>
      <c r="M6" s="230"/>
      <c r="N6" s="231"/>
      <c r="O6" s="232"/>
      <c r="P6" s="233"/>
      <c r="Q6" s="234"/>
      <c r="R6" s="235"/>
      <c r="S6" s="235"/>
      <c r="T6" s="236"/>
      <c r="U6" s="222"/>
      <c r="V6" s="221"/>
      <c r="W6" s="182"/>
      <c r="X6" s="183"/>
      <c r="Y6" s="59"/>
      <c r="Z6" s="31"/>
    </row>
    <row r="7" spans="1:26" s="12" customFormat="1" ht="16.5" customHeight="1" thickTop="1">
      <c r="A7" s="251" t="s">
        <v>76</v>
      </c>
      <c r="B7" s="49" t="s">
        <v>7</v>
      </c>
      <c r="C7" s="47" t="s">
        <v>5</v>
      </c>
      <c r="D7" s="218" t="s">
        <v>55</v>
      </c>
      <c r="E7" s="219"/>
      <c r="F7" s="101" t="s">
        <v>36</v>
      </c>
      <c r="G7" s="102" t="s">
        <v>80</v>
      </c>
      <c r="H7" s="103" t="s">
        <v>81</v>
      </c>
      <c r="I7" s="7"/>
      <c r="J7" s="48" t="s">
        <v>82</v>
      </c>
      <c r="K7" s="47" t="s">
        <v>5</v>
      </c>
      <c r="L7" s="218" t="s">
        <v>55</v>
      </c>
      <c r="M7" s="219"/>
      <c r="N7" s="101" t="s">
        <v>36</v>
      </c>
      <c r="O7" s="102" t="s">
        <v>80</v>
      </c>
      <c r="P7" s="103" t="s">
        <v>81</v>
      </c>
      <c r="Q7" s="58"/>
      <c r="R7" s="48" t="s">
        <v>82</v>
      </c>
      <c r="S7" s="47" t="s">
        <v>5</v>
      </c>
      <c r="T7" s="218" t="s">
        <v>55</v>
      </c>
      <c r="U7" s="219"/>
      <c r="V7" s="101" t="s">
        <v>36</v>
      </c>
      <c r="W7" s="102" t="s">
        <v>80</v>
      </c>
      <c r="X7" s="103" t="s">
        <v>83</v>
      </c>
      <c r="Y7" s="73"/>
      <c r="Z7" s="240" t="s">
        <v>68</v>
      </c>
    </row>
    <row r="8" spans="1:26" s="12" customFormat="1" ht="18" customHeight="1">
      <c r="A8" s="252"/>
      <c r="B8" s="50">
        <v>1</v>
      </c>
      <c r="C8" s="55" t="s">
        <v>31</v>
      </c>
      <c r="D8" s="23"/>
      <c r="E8" s="79">
        <v>2500</v>
      </c>
      <c r="F8" s="104"/>
      <c r="G8" s="105">
        <v>2100</v>
      </c>
      <c r="H8" s="106"/>
      <c r="I8" s="1"/>
      <c r="J8" s="80">
        <v>15</v>
      </c>
      <c r="K8" s="81" t="s">
        <v>61</v>
      </c>
      <c r="L8" s="23" t="s">
        <v>8</v>
      </c>
      <c r="M8" s="79">
        <v>3350</v>
      </c>
      <c r="N8" s="107"/>
      <c r="O8" s="105">
        <v>2400</v>
      </c>
      <c r="P8" s="108"/>
      <c r="Q8" s="69"/>
      <c r="R8" s="53">
        <v>29</v>
      </c>
      <c r="S8" s="54" t="s">
        <v>11</v>
      </c>
      <c r="T8" s="23" t="s">
        <v>8</v>
      </c>
      <c r="U8" s="79">
        <v>3600</v>
      </c>
      <c r="V8" s="107"/>
      <c r="W8" s="105">
        <v>3500</v>
      </c>
      <c r="X8" s="108"/>
      <c r="Y8" s="73"/>
      <c r="Z8" s="241"/>
    </row>
    <row r="9" spans="1:26" s="12" customFormat="1" ht="18" customHeight="1">
      <c r="A9" s="252"/>
      <c r="B9" s="50">
        <v>2</v>
      </c>
      <c r="C9" s="55" t="s">
        <v>44</v>
      </c>
      <c r="D9" s="23" t="s">
        <v>8</v>
      </c>
      <c r="E9" s="79">
        <v>4100</v>
      </c>
      <c r="F9" s="107"/>
      <c r="G9" s="109">
        <v>4550</v>
      </c>
      <c r="H9" s="108"/>
      <c r="I9" s="4"/>
      <c r="J9" s="80">
        <v>16</v>
      </c>
      <c r="K9" s="81" t="s">
        <v>20</v>
      </c>
      <c r="L9" s="23" t="s">
        <v>8</v>
      </c>
      <c r="M9" s="79">
        <v>3600</v>
      </c>
      <c r="N9" s="107"/>
      <c r="O9" s="105">
        <v>3200</v>
      </c>
      <c r="P9" s="108"/>
      <c r="Q9" s="83"/>
      <c r="R9" s="53">
        <v>30</v>
      </c>
      <c r="S9" s="54" t="s">
        <v>50</v>
      </c>
      <c r="T9" s="23" t="s">
        <v>8</v>
      </c>
      <c r="U9" s="79">
        <v>4000</v>
      </c>
      <c r="V9" s="107"/>
      <c r="W9" s="105">
        <v>3500</v>
      </c>
      <c r="X9" s="108"/>
      <c r="Y9" s="74"/>
      <c r="Z9" s="241"/>
    </row>
    <row r="10" spans="1:26" s="12" customFormat="1" ht="18" customHeight="1">
      <c r="A10" s="252"/>
      <c r="B10" s="50">
        <v>3</v>
      </c>
      <c r="C10" s="55" t="s">
        <v>45</v>
      </c>
      <c r="D10" s="23"/>
      <c r="E10" s="79">
        <v>4200</v>
      </c>
      <c r="F10" s="107"/>
      <c r="G10" s="105">
        <v>5300</v>
      </c>
      <c r="H10" s="108"/>
      <c r="I10" s="4"/>
      <c r="J10" s="80">
        <v>17</v>
      </c>
      <c r="K10" s="81" t="s">
        <v>84</v>
      </c>
      <c r="L10" s="23" t="s">
        <v>8</v>
      </c>
      <c r="M10" s="79">
        <v>3400</v>
      </c>
      <c r="N10" s="107"/>
      <c r="O10" s="105">
        <v>3650</v>
      </c>
      <c r="P10" s="108"/>
      <c r="Q10" s="83"/>
      <c r="R10" s="53">
        <v>31</v>
      </c>
      <c r="S10" s="54" t="s">
        <v>60</v>
      </c>
      <c r="T10" s="23" t="s">
        <v>8</v>
      </c>
      <c r="U10" s="79">
        <v>2200</v>
      </c>
      <c r="V10" s="107"/>
      <c r="W10" s="105">
        <v>1700</v>
      </c>
      <c r="X10" s="108"/>
      <c r="Y10" s="75"/>
      <c r="Z10" s="241"/>
    </row>
    <row r="11" spans="1:26" s="12" customFormat="1" ht="18" customHeight="1">
      <c r="A11" s="252"/>
      <c r="B11" s="50">
        <v>4</v>
      </c>
      <c r="C11" s="55" t="s">
        <v>53</v>
      </c>
      <c r="D11" s="23"/>
      <c r="E11" s="79">
        <v>3350</v>
      </c>
      <c r="F11" s="110"/>
      <c r="G11" s="105">
        <v>2800</v>
      </c>
      <c r="H11" s="111"/>
      <c r="I11" s="4"/>
      <c r="J11" s="80">
        <v>18</v>
      </c>
      <c r="K11" s="81" t="s">
        <v>33</v>
      </c>
      <c r="L11" s="23" t="s">
        <v>8</v>
      </c>
      <c r="M11" s="79">
        <v>3200</v>
      </c>
      <c r="N11" s="107"/>
      <c r="O11" s="105">
        <v>3600</v>
      </c>
      <c r="P11" s="108"/>
      <c r="Q11" s="83"/>
      <c r="R11" s="53">
        <v>32</v>
      </c>
      <c r="S11" s="54" t="s">
        <v>12</v>
      </c>
      <c r="T11" s="23" t="s">
        <v>8</v>
      </c>
      <c r="U11" s="79">
        <v>4150</v>
      </c>
      <c r="V11" s="107"/>
      <c r="W11" s="105">
        <v>3800</v>
      </c>
      <c r="X11" s="108"/>
      <c r="Y11" s="75"/>
      <c r="Z11" s="241"/>
    </row>
    <row r="12" spans="1:26" s="12" customFormat="1" ht="18" customHeight="1">
      <c r="A12" s="252"/>
      <c r="B12" s="50">
        <v>5</v>
      </c>
      <c r="C12" s="55" t="s">
        <v>85</v>
      </c>
      <c r="D12" s="23"/>
      <c r="E12" s="79">
        <v>4200</v>
      </c>
      <c r="F12" s="107"/>
      <c r="G12" s="105">
        <v>5150</v>
      </c>
      <c r="H12" s="108"/>
      <c r="I12" s="4"/>
      <c r="J12" s="80">
        <v>19</v>
      </c>
      <c r="K12" s="81" t="s">
        <v>32</v>
      </c>
      <c r="L12" s="23" t="s">
        <v>8</v>
      </c>
      <c r="M12" s="79">
        <v>3800</v>
      </c>
      <c r="N12" s="107"/>
      <c r="O12" s="105">
        <v>4800</v>
      </c>
      <c r="P12" s="108"/>
      <c r="Q12" s="83"/>
      <c r="R12" s="53">
        <v>33</v>
      </c>
      <c r="S12" s="54" t="s">
        <v>13</v>
      </c>
      <c r="T12" s="23" t="s">
        <v>8</v>
      </c>
      <c r="U12" s="79">
        <v>4250</v>
      </c>
      <c r="V12" s="107"/>
      <c r="W12" s="105">
        <v>3000</v>
      </c>
      <c r="X12" s="108"/>
      <c r="Y12" s="75"/>
      <c r="Z12" s="241"/>
    </row>
    <row r="13" spans="1:26" s="12" customFormat="1" ht="18" customHeight="1">
      <c r="A13" s="252"/>
      <c r="B13" s="50">
        <v>6</v>
      </c>
      <c r="C13" s="55" t="s">
        <v>46</v>
      </c>
      <c r="D13" s="23"/>
      <c r="E13" s="79">
        <v>4700</v>
      </c>
      <c r="F13" s="107"/>
      <c r="G13" s="105">
        <v>4850</v>
      </c>
      <c r="H13" s="108"/>
      <c r="I13" s="4"/>
      <c r="J13" s="80">
        <v>20</v>
      </c>
      <c r="K13" s="81" t="s">
        <v>21</v>
      </c>
      <c r="L13" s="23" t="s">
        <v>8</v>
      </c>
      <c r="M13" s="79">
        <v>4050</v>
      </c>
      <c r="N13" s="107"/>
      <c r="O13" s="105">
        <v>3450</v>
      </c>
      <c r="P13" s="108"/>
      <c r="Q13" s="83"/>
      <c r="R13" s="53">
        <v>34</v>
      </c>
      <c r="S13" s="54" t="s">
        <v>86</v>
      </c>
      <c r="T13" s="23" t="s">
        <v>8</v>
      </c>
      <c r="U13" s="79">
        <v>3800</v>
      </c>
      <c r="V13" s="107"/>
      <c r="W13" s="105">
        <v>2600</v>
      </c>
      <c r="X13" s="108"/>
      <c r="Y13" s="75"/>
      <c r="Z13" s="241"/>
    </row>
    <row r="14" spans="1:26" s="12" customFormat="1" ht="18" customHeight="1" thickBot="1">
      <c r="A14" s="252"/>
      <c r="B14" s="50">
        <v>7</v>
      </c>
      <c r="C14" s="55" t="s">
        <v>47</v>
      </c>
      <c r="D14" s="23" t="s">
        <v>8</v>
      </c>
      <c r="E14" s="79">
        <v>5600</v>
      </c>
      <c r="F14" s="107"/>
      <c r="G14" s="150">
        <v>6400</v>
      </c>
      <c r="H14" s="114"/>
      <c r="I14" s="4"/>
      <c r="J14" s="80">
        <v>21</v>
      </c>
      <c r="K14" s="81" t="s">
        <v>39</v>
      </c>
      <c r="L14" s="23" t="s">
        <v>8</v>
      </c>
      <c r="M14" s="79">
        <v>5100</v>
      </c>
      <c r="N14" s="107"/>
      <c r="O14" s="105">
        <v>3450</v>
      </c>
      <c r="P14" s="108"/>
      <c r="Q14" s="83"/>
      <c r="R14" s="53">
        <v>35</v>
      </c>
      <c r="S14" s="54" t="s">
        <v>87</v>
      </c>
      <c r="T14" s="23" t="s">
        <v>8</v>
      </c>
      <c r="U14" s="79">
        <v>4100</v>
      </c>
      <c r="V14" s="107"/>
      <c r="W14" s="105">
        <v>3050</v>
      </c>
      <c r="X14" s="108"/>
      <c r="Y14" s="75"/>
      <c r="Z14" s="241"/>
    </row>
    <row r="15" spans="1:26" s="12" customFormat="1" ht="18" customHeight="1" thickBot="1" thickTop="1">
      <c r="A15" s="252"/>
      <c r="B15" s="50">
        <v>8</v>
      </c>
      <c r="C15" s="158" t="s">
        <v>99</v>
      </c>
      <c r="D15" s="23"/>
      <c r="E15" s="79"/>
      <c r="F15" s="107"/>
      <c r="G15" s="160"/>
      <c r="H15" s="161"/>
      <c r="I15" s="4"/>
      <c r="J15" s="80">
        <v>22</v>
      </c>
      <c r="K15" s="81" t="s">
        <v>22</v>
      </c>
      <c r="L15" s="25"/>
      <c r="M15" s="79">
        <v>4300</v>
      </c>
      <c r="N15" s="107"/>
      <c r="O15" s="105">
        <v>5500</v>
      </c>
      <c r="P15" s="108"/>
      <c r="Q15" s="83"/>
      <c r="R15" s="53">
        <v>36</v>
      </c>
      <c r="S15" s="54" t="s">
        <v>70</v>
      </c>
      <c r="T15" s="23" t="s">
        <v>8</v>
      </c>
      <c r="U15" s="79">
        <v>3600</v>
      </c>
      <c r="V15" s="112"/>
      <c r="W15" s="113">
        <v>2900</v>
      </c>
      <c r="X15" s="114"/>
      <c r="Y15" s="75"/>
      <c r="Z15" s="241"/>
    </row>
    <row r="16" spans="1:26" s="12" customFormat="1" ht="18" customHeight="1" thickBot="1" thickTop="1">
      <c r="A16" s="252"/>
      <c r="B16" s="50">
        <v>9</v>
      </c>
      <c r="C16" s="55" t="s">
        <v>48</v>
      </c>
      <c r="D16" s="23"/>
      <c r="E16" s="79">
        <v>5550</v>
      </c>
      <c r="F16" s="107"/>
      <c r="G16" s="159">
        <v>5400</v>
      </c>
      <c r="H16" s="155"/>
      <c r="I16" s="4"/>
      <c r="J16" s="80">
        <v>23</v>
      </c>
      <c r="K16" s="81" t="s">
        <v>49</v>
      </c>
      <c r="L16" s="23" t="s">
        <v>8</v>
      </c>
      <c r="M16" s="79">
        <v>2900</v>
      </c>
      <c r="N16" s="107"/>
      <c r="O16" s="105">
        <v>2500</v>
      </c>
      <c r="P16" s="108"/>
      <c r="Q16" s="83"/>
      <c r="R16" s="123"/>
      <c r="S16" s="124"/>
      <c r="T16" s="125"/>
      <c r="U16" s="124"/>
      <c r="V16" s="27"/>
      <c r="W16" s="27">
        <f>IF(V16&gt;U16,"部数ｵｰﾊﾞｰ!!","")</f>
      </c>
      <c r="X16" s="57"/>
      <c r="Y16" s="75"/>
      <c r="Z16" s="241"/>
    </row>
    <row r="17" spans="1:26" s="12" customFormat="1" ht="18" customHeight="1" thickBot="1" thickTop="1">
      <c r="A17" s="252"/>
      <c r="B17" s="50">
        <v>10</v>
      </c>
      <c r="C17" s="237" t="s">
        <v>97</v>
      </c>
      <c r="D17" s="238"/>
      <c r="E17" s="238"/>
      <c r="F17" s="238"/>
      <c r="G17" s="239"/>
      <c r="H17" s="239"/>
      <c r="I17" s="157"/>
      <c r="J17" s="80">
        <v>24</v>
      </c>
      <c r="K17" s="81" t="s">
        <v>23</v>
      </c>
      <c r="L17" s="25"/>
      <c r="M17" s="79">
        <v>3650</v>
      </c>
      <c r="N17" s="107"/>
      <c r="O17" s="105">
        <v>5000</v>
      </c>
      <c r="P17" s="108"/>
      <c r="Q17" s="83"/>
      <c r="R17" s="126"/>
      <c r="S17" s="27"/>
      <c r="T17" s="16"/>
      <c r="U17" s="27"/>
      <c r="V17" s="27"/>
      <c r="W17" s="27">
        <f>IF(V17&gt;U17,"部数ｵｰﾊﾞｰ!!","")</f>
      </c>
      <c r="X17" s="57"/>
      <c r="Y17" s="75"/>
      <c r="Z17" s="241"/>
    </row>
    <row r="18" spans="1:26" s="12" customFormat="1" ht="18" customHeight="1" thickTop="1">
      <c r="A18" s="252"/>
      <c r="B18" s="50">
        <v>11</v>
      </c>
      <c r="C18" s="55" t="s">
        <v>88</v>
      </c>
      <c r="D18" s="23" t="s">
        <v>8</v>
      </c>
      <c r="E18" s="79">
        <v>4400</v>
      </c>
      <c r="F18" s="107"/>
      <c r="G18" s="151">
        <v>3800</v>
      </c>
      <c r="H18" s="120"/>
      <c r="I18" s="4"/>
      <c r="J18" s="80">
        <v>25</v>
      </c>
      <c r="K18" s="55" t="s">
        <v>10</v>
      </c>
      <c r="L18" s="23"/>
      <c r="M18" s="79">
        <v>3950</v>
      </c>
      <c r="N18" s="107"/>
      <c r="O18" s="105">
        <v>2700</v>
      </c>
      <c r="P18" s="108"/>
      <c r="Q18" s="83"/>
      <c r="R18" s="127"/>
      <c r="S18" s="29"/>
      <c r="T18" s="128"/>
      <c r="U18" s="99"/>
      <c r="V18" s="100"/>
      <c r="W18" s="129">
        <f>IF(V18&gt;U18,"部数ｵｰﾊﾞｰ!!","")</f>
      </c>
      <c r="X18" s="130"/>
      <c r="Y18" s="75"/>
      <c r="Z18" s="241"/>
    </row>
    <row r="19" spans="1:26" s="12" customFormat="1" ht="18" customHeight="1" thickBot="1">
      <c r="A19" s="252"/>
      <c r="B19" s="50">
        <v>12</v>
      </c>
      <c r="C19" s="152" t="s">
        <v>19</v>
      </c>
      <c r="D19" s="121" t="s">
        <v>8</v>
      </c>
      <c r="E19" s="118">
        <v>2700</v>
      </c>
      <c r="F19" s="104"/>
      <c r="G19" s="153">
        <v>1950</v>
      </c>
      <c r="H19" s="154"/>
      <c r="I19" s="4"/>
      <c r="J19" s="80">
        <v>26</v>
      </c>
      <c r="K19" s="55" t="s">
        <v>89</v>
      </c>
      <c r="L19" s="23"/>
      <c r="M19" s="79">
        <v>2700</v>
      </c>
      <c r="N19" s="107"/>
      <c r="O19" s="105">
        <v>2300</v>
      </c>
      <c r="P19" s="108"/>
      <c r="Q19" s="83"/>
      <c r="R19" s="127"/>
      <c r="S19" s="29"/>
      <c r="T19" s="128"/>
      <c r="U19" s="99"/>
      <c r="V19" s="100"/>
      <c r="W19" s="92">
        <f>IF(V19&gt;U19,"部数ｵｰﾊﾞｰ!!","")</f>
      </c>
      <c r="X19" s="130"/>
      <c r="Y19" s="75"/>
      <c r="Z19" s="241"/>
    </row>
    <row r="20" spans="1:26" s="12" customFormat="1" ht="18" customHeight="1" thickBot="1">
      <c r="A20" s="252"/>
      <c r="B20" s="50">
        <v>13</v>
      </c>
      <c r="C20" s="162" t="s">
        <v>96</v>
      </c>
      <c r="D20" s="163"/>
      <c r="E20" s="163"/>
      <c r="F20" s="163"/>
      <c r="G20" s="164"/>
      <c r="H20" s="164"/>
      <c r="I20" s="157"/>
      <c r="J20" s="80">
        <v>27</v>
      </c>
      <c r="K20" s="122" t="s">
        <v>90</v>
      </c>
      <c r="L20" s="36"/>
      <c r="M20" s="84">
        <v>6300</v>
      </c>
      <c r="N20" s="107"/>
      <c r="O20" s="115">
        <v>6400</v>
      </c>
      <c r="P20" s="108"/>
      <c r="Q20" s="83"/>
      <c r="R20" s="131"/>
      <c r="S20" s="132"/>
      <c r="T20" s="133"/>
      <c r="U20" s="84"/>
      <c r="V20" s="134"/>
      <c r="W20" s="85">
        <f>IF(V20&gt;U20,"部数ｵｰﾊﾞｰ!!","")</f>
      </c>
      <c r="X20" s="135"/>
      <c r="Y20" s="75"/>
      <c r="Z20" s="241"/>
    </row>
    <row r="21" spans="1:26" s="12" customFormat="1" ht="18" customHeight="1" thickBot="1" thickTop="1">
      <c r="A21" s="252"/>
      <c r="B21" s="50">
        <v>14</v>
      </c>
      <c r="C21" s="81" t="s">
        <v>62</v>
      </c>
      <c r="D21" s="23" t="s">
        <v>8</v>
      </c>
      <c r="E21" s="79">
        <v>4150</v>
      </c>
      <c r="F21" s="112"/>
      <c r="G21" s="156">
        <v>3400</v>
      </c>
      <c r="H21" s="155"/>
      <c r="I21" s="4"/>
      <c r="J21" s="80">
        <v>28</v>
      </c>
      <c r="K21" s="55" t="s">
        <v>91</v>
      </c>
      <c r="L21" s="23" t="s">
        <v>8</v>
      </c>
      <c r="M21" s="79">
        <v>4550</v>
      </c>
      <c r="N21" s="112"/>
      <c r="O21" s="113">
        <v>3500</v>
      </c>
      <c r="P21" s="114"/>
      <c r="Q21" s="86"/>
      <c r="R21" s="242" t="s">
        <v>79</v>
      </c>
      <c r="S21" s="243"/>
      <c r="T21" s="244">
        <f>SUM(E8:E21,M8:M21,U8:U20)</f>
        <v>130000</v>
      </c>
      <c r="U21" s="245"/>
      <c r="V21" s="116">
        <f>SUM(F8:F21,N8:N21,V8:V15)</f>
        <v>0</v>
      </c>
      <c r="W21" s="117">
        <f>SUM(G8:G21,O8:O21,W8:W20)</f>
        <v>122200</v>
      </c>
      <c r="X21" s="116">
        <f>SUM(H8:H21,P8:P21,X8:X20)</f>
        <v>0</v>
      </c>
      <c r="Y21" s="75"/>
      <c r="Z21" s="241"/>
    </row>
    <row r="22" spans="1:26" s="12" customFormat="1" ht="4.5" customHeight="1" thickTop="1">
      <c r="A22" s="35"/>
      <c r="B22" s="6"/>
      <c r="C22" s="63"/>
      <c r="D22" s="34"/>
      <c r="E22" s="87"/>
      <c r="F22" s="88"/>
      <c r="G22" s="89"/>
      <c r="H22" s="62"/>
      <c r="I22" s="4"/>
      <c r="J22" s="90"/>
      <c r="K22" s="91"/>
      <c r="L22" s="26"/>
      <c r="M22" s="7"/>
      <c r="N22" s="88"/>
      <c r="O22" s="92" t="s">
        <v>2</v>
      </c>
      <c r="P22" s="78"/>
      <c r="Q22" s="83"/>
      <c r="R22" s="4"/>
      <c r="S22" s="2"/>
      <c r="T22" s="4"/>
      <c r="U22" s="93"/>
      <c r="V22" s="94"/>
      <c r="W22" s="92"/>
      <c r="X22" s="70"/>
      <c r="Y22" s="75"/>
      <c r="Z22" s="241"/>
    </row>
    <row r="23" spans="1:26" s="12" customFormat="1" ht="18" customHeight="1" thickBot="1">
      <c r="A23" s="246" t="s">
        <v>77</v>
      </c>
      <c r="B23" s="50">
        <v>50</v>
      </c>
      <c r="C23" s="55" t="s">
        <v>26</v>
      </c>
      <c r="D23" s="23" t="s">
        <v>8</v>
      </c>
      <c r="E23" s="79">
        <v>3000</v>
      </c>
      <c r="F23" s="95"/>
      <c r="G23" s="144"/>
      <c r="H23" s="145"/>
      <c r="I23" s="56"/>
      <c r="J23" s="96">
        <v>60</v>
      </c>
      <c r="K23" s="81" t="s">
        <v>25</v>
      </c>
      <c r="L23" s="23" t="s">
        <v>8</v>
      </c>
      <c r="M23" s="79">
        <v>1300</v>
      </c>
      <c r="N23" s="95"/>
      <c r="O23" s="138"/>
      <c r="P23" s="139"/>
      <c r="Q23" s="97"/>
      <c r="R23" s="3">
        <v>70</v>
      </c>
      <c r="S23" s="54" t="s">
        <v>15</v>
      </c>
      <c r="T23" s="23" t="s">
        <v>8</v>
      </c>
      <c r="U23" s="79">
        <v>4050</v>
      </c>
      <c r="V23" s="82"/>
      <c r="W23" s="144"/>
      <c r="X23" s="148"/>
      <c r="Y23" s="75"/>
      <c r="Z23" s="241"/>
    </row>
    <row r="24" spans="1:26" s="12" customFormat="1" ht="18" customHeight="1" thickTop="1">
      <c r="A24" s="247"/>
      <c r="B24" s="50">
        <v>51</v>
      </c>
      <c r="C24" s="55" t="s">
        <v>27</v>
      </c>
      <c r="D24" s="23" t="s">
        <v>8</v>
      </c>
      <c r="E24" s="79">
        <v>2600</v>
      </c>
      <c r="F24" s="107"/>
      <c r="G24" s="119">
        <v>3800</v>
      </c>
      <c r="H24" s="120"/>
      <c r="I24" s="4"/>
      <c r="J24" s="96">
        <v>61</v>
      </c>
      <c r="K24" s="81" t="s">
        <v>52</v>
      </c>
      <c r="L24" s="23" t="s">
        <v>8</v>
      </c>
      <c r="M24" s="79">
        <v>6900</v>
      </c>
      <c r="N24" s="82"/>
      <c r="O24" s="140"/>
      <c r="P24" s="141"/>
      <c r="Q24" s="83"/>
      <c r="R24" s="3">
        <v>71</v>
      </c>
      <c r="S24" s="54" t="s">
        <v>16</v>
      </c>
      <c r="T24" s="23" t="s">
        <v>8</v>
      </c>
      <c r="U24" s="79">
        <v>4250</v>
      </c>
      <c r="V24" s="107"/>
      <c r="W24" s="119">
        <v>3300</v>
      </c>
      <c r="X24" s="120"/>
      <c r="Y24" s="75"/>
      <c r="Z24" s="241"/>
    </row>
    <row r="25" spans="1:26" s="12" customFormat="1" ht="18" customHeight="1">
      <c r="A25" s="247"/>
      <c r="B25" s="50">
        <v>52</v>
      </c>
      <c r="C25" s="55" t="s">
        <v>92</v>
      </c>
      <c r="D25" s="23" t="s">
        <v>8</v>
      </c>
      <c r="E25" s="79">
        <v>2900</v>
      </c>
      <c r="F25" s="107"/>
      <c r="G25" s="105">
        <v>2200</v>
      </c>
      <c r="H25" s="108"/>
      <c r="I25" s="4"/>
      <c r="J25" s="96">
        <v>62</v>
      </c>
      <c r="K25" s="81" t="s">
        <v>93</v>
      </c>
      <c r="L25" s="23" t="s">
        <v>8</v>
      </c>
      <c r="M25" s="79">
        <v>6450</v>
      </c>
      <c r="N25" s="82"/>
      <c r="O25" s="140"/>
      <c r="P25" s="141"/>
      <c r="Q25" s="93"/>
      <c r="R25" s="3">
        <v>72</v>
      </c>
      <c r="S25" s="54" t="s">
        <v>17</v>
      </c>
      <c r="T25" s="23" t="s">
        <v>8</v>
      </c>
      <c r="U25" s="79">
        <v>1900</v>
      </c>
      <c r="V25" s="107"/>
      <c r="W25" s="105">
        <v>1200</v>
      </c>
      <c r="X25" s="108"/>
      <c r="Y25" s="75"/>
      <c r="Z25" s="241"/>
    </row>
    <row r="26" spans="1:26" s="12" customFormat="1" ht="18" customHeight="1" thickBot="1">
      <c r="A26" s="247"/>
      <c r="B26" s="50">
        <v>53</v>
      </c>
      <c r="C26" s="55" t="s">
        <v>38</v>
      </c>
      <c r="D26" s="23" t="s">
        <v>8</v>
      </c>
      <c r="E26" s="79">
        <v>3700</v>
      </c>
      <c r="F26" s="107"/>
      <c r="G26" s="105">
        <v>3000</v>
      </c>
      <c r="H26" s="108"/>
      <c r="I26" s="4"/>
      <c r="J26" s="96">
        <v>63</v>
      </c>
      <c r="K26" s="81" t="s">
        <v>63</v>
      </c>
      <c r="L26" s="23" t="s">
        <v>8</v>
      </c>
      <c r="M26" s="79">
        <v>4000</v>
      </c>
      <c r="N26" s="82"/>
      <c r="O26" s="140"/>
      <c r="P26" s="141"/>
      <c r="Q26" s="93"/>
      <c r="R26" s="3">
        <v>73</v>
      </c>
      <c r="S26" s="54" t="s">
        <v>35</v>
      </c>
      <c r="T26" s="23" t="s">
        <v>8</v>
      </c>
      <c r="U26" s="79">
        <v>3750</v>
      </c>
      <c r="V26" s="112"/>
      <c r="W26" s="113">
        <v>2500</v>
      </c>
      <c r="X26" s="114"/>
      <c r="Y26" s="75"/>
      <c r="Z26" s="241"/>
    </row>
    <row r="27" spans="1:26" s="12" customFormat="1" ht="18" customHeight="1" thickTop="1">
      <c r="A27" s="247"/>
      <c r="B27" s="50">
        <v>54</v>
      </c>
      <c r="C27" s="55" t="s">
        <v>51</v>
      </c>
      <c r="D27" s="23" t="s">
        <v>8</v>
      </c>
      <c r="E27" s="79">
        <v>2850</v>
      </c>
      <c r="F27" s="107"/>
      <c r="G27" s="105">
        <v>2700</v>
      </c>
      <c r="H27" s="108"/>
      <c r="I27" s="4"/>
      <c r="J27" s="96">
        <v>64</v>
      </c>
      <c r="K27" s="81" t="s">
        <v>56</v>
      </c>
      <c r="L27" s="23" t="s">
        <v>8</v>
      </c>
      <c r="M27" s="79">
        <v>1650</v>
      </c>
      <c r="N27" s="82"/>
      <c r="O27" s="140"/>
      <c r="P27" s="141"/>
      <c r="Q27" s="93"/>
      <c r="R27" s="126"/>
      <c r="S27" s="27"/>
      <c r="T27" s="27"/>
      <c r="U27" s="27"/>
      <c r="V27" s="27"/>
      <c r="W27" s="27"/>
      <c r="X27" s="57"/>
      <c r="Y27" s="75"/>
      <c r="Z27" s="241"/>
    </row>
    <row r="28" spans="1:26" s="12" customFormat="1" ht="18" customHeight="1" thickBot="1">
      <c r="A28" s="247"/>
      <c r="B28" s="50">
        <v>55</v>
      </c>
      <c r="C28" s="55" t="s">
        <v>28</v>
      </c>
      <c r="D28" s="23" t="s">
        <v>8</v>
      </c>
      <c r="E28" s="79">
        <v>3000</v>
      </c>
      <c r="F28" s="107"/>
      <c r="G28" s="113">
        <v>2300</v>
      </c>
      <c r="H28" s="114"/>
      <c r="I28" s="4"/>
      <c r="J28" s="96">
        <v>65</v>
      </c>
      <c r="K28" s="81" t="s">
        <v>57</v>
      </c>
      <c r="L28" s="23" t="s">
        <v>8</v>
      </c>
      <c r="M28" s="79">
        <v>2600</v>
      </c>
      <c r="N28" s="82"/>
      <c r="O28" s="140"/>
      <c r="P28" s="141"/>
      <c r="Q28" s="93"/>
      <c r="R28" s="126"/>
      <c r="S28" s="27"/>
      <c r="T28" s="16"/>
      <c r="U28" s="27"/>
      <c r="V28" s="27"/>
      <c r="W28" s="27"/>
      <c r="X28" s="57"/>
      <c r="Y28" s="75"/>
      <c r="Z28" s="241"/>
    </row>
    <row r="29" spans="1:26" s="12" customFormat="1" ht="18" customHeight="1" thickTop="1">
      <c r="A29" s="247"/>
      <c r="B29" s="50">
        <v>56</v>
      </c>
      <c r="C29" s="55" t="s">
        <v>94</v>
      </c>
      <c r="D29" s="23" t="s">
        <v>9</v>
      </c>
      <c r="E29" s="79">
        <v>5550</v>
      </c>
      <c r="F29" s="82"/>
      <c r="G29" s="146"/>
      <c r="H29" s="147"/>
      <c r="I29" s="4"/>
      <c r="J29" s="96">
        <v>66</v>
      </c>
      <c r="K29" s="81" t="s">
        <v>58</v>
      </c>
      <c r="L29" s="23" t="s">
        <v>8</v>
      </c>
      <c r="M29" s="79">
        <v>5550</v>
      </c>
      <c r="N29" s="82"/>
      <c r="O29" s="140"/>
      <c r="P29" s="141"/>
      <c r="Q29" s="93"/>
      <c r="R29" s="136"/>
      <c r="S29" s="29"/>
      <c r="T29" s="24"/>
      <c r="U29" s="99"/>
      <c r="V29" s="100"/>
      <c r="W29" s="92"/>
      <c r="X29" s="130"/>
      <c r="Y29" s="75"/>
      <c r="Z29" s="241"/>
    </row>
    <row r="30" spans="1:26" s="12" customFormat="1" ht="18" customHeight="1">
      <c r="A30" s="247"/>
      <c r="B30" s="50">
        <v>57</v>
      </c>
      <c r="C30" s="55" t="s">
        <v>95</v>
      </c>
      <c r="D30" s="23" t="s">
        <v>8</v>
      </c>
      <c r="E30" s="79">
        <v>3700</v>
      </c>
      <c r="F30" s="82"/>
      <c r="G30" s="140"/>
      <c r="H30" s="141"/>
      <c r="I30" s="4"/>
      <c r="J30" s="96">
        <v>67</v>
      </c>
      <c r="K30" s="55" t="s">
        <v>74</v>
      </c>
      <c r="L30" s="23" t="s">
        <v>8</v>
      </c>
      <c r="M30" s="79">
        <v>750</v>
      </c>
      <c r="N30" s="82"/>
      <c r="O30" s="140"/>
      <c r="P30" s="141"/>
      <c r="Q30" s="93"/>
      <c r="R30" s="137"/>
      <c r="S30" s="132"/>
      <c r="T30" s="52"/>
      <c r="U30" s="84"/>
      <c r="V30" s="100"/>
      <c r="W30" s="85"/>
      <c r="X30" s="130"/>
      <c r="Y30" s="75"/>
      <c r="Z30" s="241"/>
    </row>
    <row r="31" spans="1:26" s="12" customFormat="1" ht="18" customHeight="1">
      <c r="A31" s="247"/>
      <c r="B31" s="50">
        <v>58</v>
      </c>
      <c r="C31" s="55" t="s">
        <v>29</v>
      </c>
      <c r="D31" s="23" t="s">
        <v>8</v>
      </c>
      <c r="E31" s="79">
        <v>3250</v>
      </c>
      <c r="F31" s="82"/>
      <c r="G31" s="140"/>
      <c r="H31" s="141"/>
      <c r="I31" s="4"/>
      <c r="J31" s="96">
        <v>68</v>
      </c>
      <c r="K31" s="55" t="s">
        <v>14</v>
      </c>
      <c r="L31" s="23" t="s">
        <v>8</v>
      </c>
      <c r="M31" s="79">
        <v>2100</v>
      </c>
      <c r="N31" s="82"/>
      <c r="O31" s="140"/>
      <c r="P31" s="141"/>
      <c r="Q31" s="4"/>
      <c r="R31" s="242" t="s">
        <v>78</v>
      </c>
      <c r="S31" s="243"/>
      <c r="T31" s="249">
        <f>SUM(E23:E32,M23:M32,U23:U30)</f>
        <v>84200</v>
      </c>
      <c r="U31" s="245"/>
      <c r="V31" s="116">
        <f>SUM(F23:F32,N23:N32,V23:V30)</f>
        <v>0</v>
      </c>
      <c r="W31" s="117">
        <f>SUM(G24:G28,W24:W26)</f>
        <v>21000</v>
      </c>
      <c r="X31" s="116">
        <f>SUM(H24:H28,X24:X26)</f>
        <v>0</v>
      </c>
      <c r="Y31" s="75"/>
      <c r="Z31" s="241"/>
    </row>
    <row r="32" spans="1:26" s="12" customFormat="1" ht="18" customHeight="1">
      <c r="A32" s="248"/>
      <c r="B32" s="50">
        <v>59</v>
      </c>
      <c r="C32" s="81" t="s">
        <v>24</v>
      </c>
      <c r="D32" s="23" t="s">
        <v>8</v>
      </c>
      <c r="E32" s="79">
        <v>3800</v>
      </c>
      <c r="F32" s="77"/>
      <c r="G32" s="142"/>
      <c r="H32" s="143"/>
      <c r="I32" s="51"/>
      <c r="J32" s="96">
        <v>69</v>
      </c>
      <c r="K32" s="61" t="s">
        <v>73</v>
      </c>
      <c r="L32" s="36" t="s">
        <v>8</v>
      </c>
      <c r="M32" s="84">
        <v>4600</v>
      </c>
      <c r="N32" s="77"/>
      <c r="O32" s="142"/>
      <c r="P32" s="143"/>
      <c r="Q32" s="98"/>
      <c r="R32" s="250" t="s">
        <v>18</v>
      </c>
      <c r="S32" s="243"/>
      <c r="T32" s="249">
        <f>SUM(T21,T31)</f>
        <v>214200</v>
      </c>
      <c r="U32" s="245"/>
      <c r="V32" s="116">
        <f>SUM(V21,V31)</f>
        <v>0</v>
      </c>
      <c r="W32" s="117">
        <f>SUM(W21,W31)</f>
        <v>143200</v>
      </c>
      <c r="X32" s="116">
        <f>SUM(X21,X31)</f>
        <v>0</v>
      </c>
      <c r="Y32" s="75"/>
      <c r="Z32" s="241"/>
    </row>
    <row r="33" spans="1:26" s="12" customFormat="1" ht="4.5" customHeight="1">
      <c r="A33" s="38"/>
      <c r="B33" s="22"/>
      <c r="C33" s="39"/>
      <c r="D33" s="40"/>
      <c r="E33" s="41"/>
      <c r="F33" s="33"/>
      <c r="G33" s="5"/>
      <c r="H33" s="42"/>
      <c r="I33" s="4"/>
      <c r="J33" s="29"/>
      <c r="K33" s="32"/>
      <c r="L33" s="40"/>
      <c r="M33" s="41"/>
      <c r="N33" s="33"/>
      <c r="O33" s="5"/>
      <c r="P33" s="43"/>
      <c r="Q33" s="8"/>
      <c r="R33" s="44"/>
      <c r="S33" s="44"/>
      <c r="T33" s="45"/>
      <c r="U33" s="46"/>
      <c r="V33" s="37"/>
      <c r="W33" s="8"/>
      <c r="X33" s="4"/>
      <c r="Y33" s="75"/>
      <c r="Z33" s="71"/>
    </row>
    <row r="34" spans="1:26" s="12" customFormat="1" ht="12" customHeight="1">
      <c r="A34" s="21" t="s">
        <v>37</v>
      </c>
      <c r="B34" s="14"/>
      <c r="C34" s="15"/>
      <c r="L34" s="16"/>
      <c r="N34" s="17"/>
      <c r="O34" s="17"/>
      <c r="P34" s="17"/>
      <c r="Q34" s="17"/>
      <c r="R34" s="16"/>
      <c r="U34" s="13"/>
      <c r="Y34" s="72"/>
      <c r="Z34" s="28"/>
    </row>
    <row r="35" spans="1:26" s="12" customFormat="1" ht="12" customHeight="1">
      <c r="A35" s="76" t="s">
        <v>75</v>
      </c>
      <c r="B35" s="14"/>
      <c r="C35" s="15"/>
      <c r="L35" s="16"/>
      <c r="N35" s="17"/>
      <c r="O35" s="17"/>
      <c r="P35" s="17"/>
      <c r="Q35" s="17"/>
      <c r="R35" s="16"/>
      <c r="U35" s="13"/>
      <c r="Y35" s="72"/>
      <c r="Z35" s="28"/>
    </row>
    <row r="36" spans="2:26" s="12" customFormat="1" ht="12" customHeight="1">
      <c r="B36" s="14"/>
      <c r="C36" s="15"/>
      <c r="L36" s="16"/>
      <c r="N36" s="17"/>
      <c r="O36" s="17"/>
      <c r="P36" s="17"/>
      <c r="Q36" s="18"/>
      <c r="R36" s="16"/>
      <c r="U36" s="19"/>
      <c r="V36" s="20"/>
      <c r="Y36" s="72"/>
      <c r="Z36" s="28"/>
    </row>
    <row r="37" ht="13.5">
      <c r="Y37" s="72"/>
    </row>
  </sheetData>
  <sheetProtection password="CDFA" sheet="1"/>
  <mergeCells count="49">
    <mergeCell ref="C17:H17"/>
    <mergeCell ref="Z7:Z32"/>
    <mergeCell ref="R21:S21"/>
    <mergeCell ref="T21:U21"/>
    <mergeCell ref="A23:A32"/>
    <mergeCell ref="R31:S31"/>
    <mergeCell ref="T31:U31"/>
    <mergeCell ref="R32:S32"/>
    <mergeCell ref="T32:U32"/>
    <mergeCell ref="A7:A21"/>
    <mergeCell ref="D7:E7"/>
    <mergeCell ref="L7:M7"/>
    <mergeCell ref="T7:U7"/>
    <mergeCell ref="U5:V6"/>
    <mergeCell ref="D6:F6"/>
    <mergeCell ref="Q5:T5"/>
    <mergeCell ref="H6:K6"/>
    <mergeCell ref="L6:M6"/>
    <mergeCell ref="N6:P6"/>
    <mergeCell ref="Q6:T6"/>
    <mergeCell ref="A4:B4"/>
    <mergeCell ref="C3:F4"/>
    <mergeCell ref="P4:R4"/>
    <mergeCell ref="G3:K4"/>
    <mergeCell ref="A3:B3"/>
    <mergeCell ref="A5:B5"/>
    <mergeCell ref="D5:K5"/>
    <mergeCell ref="L5:M5"/>
    <mergeCell ref="N5:P5"/>
    <mergeCell ref="W5:X6"/>
    <mergeCell ref="L2:M2"/>
    <mergeCell ref="U2:V2"/>
    <mergeCell ref="W2:X2"/>
    <mergeCell ref="L3:N4"/>
    <mergeCell ref="O3:O4"/>
    <mergeCell ref="U3:V3"/>
    <mergeCell ref="U4:V4"/>
    <mergeCell ref="W4:X4"/>
    <mergeCell ref="S4:T4"/>
    <mergeCell ref="C20:H20"/>
    <mergeCell ref="A1:Z1"/>
    <mergeCell ref="P2:R2"/>
    <mergeCell ref="S2:T2"/>
    <mergeCell ref="S3:T3"/>
    <mergeCell ref="P3:R3"/>
    <mergeCell ref="A2:B2"/>
    <mergeCell ref="D2:F2"/>
    <mergeCell ref="G2:K2"/>
    <mergeCell ref="W3:X3"/>
  </mergeCells>
  <conditionalFormatting sqref="V8:V15 X8:X15 H8:H16 F8:F16 P8:P21 N8:N21 F21 H21 F18:F19 H18:H19">
    <cfRule type="expression" priority="7" dxfId="1" stopIfTrue="1">
      <formula>E8&lt;F8</formula>
    </cfRule>
  </conditionalFormatting>
  <conditionalFormatting sqref="V21 X21">
    <cfRule type="cellIs" priority="6" dxfId="0" operator="equal" stopIfTrue="1">
      <formula>"E7&lt;F7"</formula>
    </cfRule>
  </conditionalFormatting>
  <conditionalFormatting sqref="X24:X26 F23:F32 N23:N32 V23:V26">
    <cfRule type="expression" priority="5" dxfId="1" stopIfTrue="1">
      <formula>E23&lt;F23</formula>
    </cfRule>
  </conditionalFormatting>
  <conditionalFormatting sqref="V31:V32 X23 X31:X32">
    <cfRule type="cellIs" priority="4" dxfId="0" operator="equal" stopIfTrue="1">
      <formula>"E7&lt;F7"</formula>
    </cfRule>
  </conditionalFormatting>
  <conditionalFormatting sqref="P23:P32">
    <cfRule type="cellIs" priority="3" dxfId="0" operator="equal" stopIfTrue="1">
      <formula>"E7&lt;F7"</formula>
    </cfRule>
  </conditionalFormatting>
  <conditionalFormatting sqref="H24:H28">
    <cfRule type="expression" priority="2" dxfId="1" stopIfTrue="1">
      <formula>G24&lt;H24</formula>
    </cfRule>
  </conditionalFormatting>
  <conditionalFormatting sqref="H23 H29:H32">
    <cfRule type="cellIs" priority="1" dxfId="0" operator="equal" stopIfTrue="1">
      <formula>"E7&lt;F7"</formula>
    </cfRule>
  </conditionalFormatting>
  <dataValidations count="1">
    <dataValidation allowBlank="1" showInputMessage="1" showErrorMessage="1" imeMode="off" sqref="D2:F2 H6:K6 S4:T4 O3:O4 S3:X3 D6:F6 U5:X6 S2:T2 N2 U23:V26 W24:X26 U8:X15 T21:X21 G24:H28 M8:P21 M23:N32 E23:F32 T31:X32 E21:H21 E8:H16 E18:H19"/>
  </dataValidations>
  <printOptions horizontalCentered="1"/>
  <pageMargins left="0.3937007874015748" right="0" top="0.1968503937007874" bottom="0" header="0.5118110236220472" footer="0.1968503937007874"/>
  <pageSetup horizontalDpi="300" verticalDpi="300" orientation="landscape" paperSize="9" r:id="rId1"/>
  <headerFooter alignWithMargins="0">
    <oddHeader>&amp;R
</oddHeader>
    <oddFooter>&amp;R河北折込センター　TEL:022-390-7322
FAX:022-390-7822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株式会社河北折込センター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東北折込広告協議会</dc:creator>
  <cp:keywords>EFDP_SPECIAL_DISCRIM_CODE=3</cp:keywords>
  <dc:description/>
  <cp:lastModifiedBy>hara-2</cp:lastModifiedBy>
  <cp:lastPrinted>2017-07-25T02:40:19Z</cp:lastPrinted>
  <dcterms:created xsi:type="dcterms:W3CDTF">1998-04-27T23:55:54Z</dcterms:created>
  <dcterms:modified xsi:type="dcterms:W3CDTF">2017-09-20T08:04:07Z</dcterms:modified>
  <cp:category/>
  <cp:version/>
  <cp:contentType/>
  <cp:contentStatus/>
</cp:coreProperties>
</file>